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JG\3-EHSS\INTERNAL\1-Environment\13_Environment Monitoring\2023\自行监测\"/>
    </mc:Choice>
  </mc:AlternateContent>
  <xr:revisionPtr revIDLastSave="0" documentId="13_ncr:1_{57B5DDAC-4560-46FE-A387-823DF43FA5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1" i="1" l="1"/>
  <c r="K60" i="1"/>
  <c r="K59" i="1"/>
  <c r="K58" i="1"/>
  <c r="K57" i="1"/>
  <c r="K56" i="1"/>
  <c r="K31" i="1"/>
  <c r="K30" i="1"/>
  <c r="K124" i="1"/>
  <c r="K123" i="1"/>
  <c r="K119" i="1"/>
  <c r="K120" i="1"/>
  <c r="K121" i="1"/>
  <c r="K122" i="1"/>
  <c r="K125" i="1"/>
  <c r="K28" i="1"/>
  <c r="K29" i="1"/>
  <c r="K55" i="1"/>
  <c r="K34" i="1"/>
  <c r="K33" i="1"/>
  <c r="K32" i="1"/>
  <c r="K45" i="1"/>
  <c r="K46" i="1"/>
  <c r="K52" i="1"/>
  <c r="K110" i="1"/>
  <c r="K98" i="1"/>
  <c r="K86" i="1"/>
  <c r="K74" i="1"/>
  <c r="K73" i="1"/>
  <c r="K75" i="1"/>
  <c r="K76" i="1"/>
  <c r="K87" i="1"/>
  <c r="K97" i="1"/>
  <c r="K99" i="1"/>
  <c r="K100" i="1"/>
  <c r="K111" i="1"/>
  <c r="K54" i="1"/>
  <c r="K47" i="1"/>
  <c r="K48" i="1"/>
  <c r="K49" i="1"/>
  <c r="K50" i="1"/>
  <c r="K51" i="1"/>
  <c r="K53" i="1"/>
  <c r="K24" i="1"/>
  <c r="K25" i="1"/>
  <c r="K112" i="1"/>
  <c r="K85" i="1"/>
  <c r="K88" i="1"/>
  <c r="K89" i="1"/>
  <c r="K90" i="1"/>
  <c r="K91" i="1"/>
  <c r="K92" i="1"/>
  <c r="K93" i="1"/>
  <c r="K94" i="1"/>
  <c r="K95" i="1"/>
  <c r="K96" i="1"/>
  <c r="K101" i="1"/>
  <c r="K102" i="1"/>
  <c r="K103" i="1"/>
  <c r="K104" i="1"/>
  <c r="K105" i="1"/>
  <c r="K106" i="1"/>
  <c r="K107" i="1"/>
  <c r="K108" i="1"/>
  <c r="K109" i="1"/>
  <c r="K116" i="1"/>
  <c r="K18" i="1"/>
  <c r="K65" i="1"/>
  <c r="K64" i="1"/>
  <c r="K63" i="1"/>
  <c r="K62" i="1"/>
  <c r="K40" i="1"/>
  <c r="K43" i="1"/>
  <c r="K44" i="1"/>
  <c r="K39" i="1"/>
  <c r="K15" i="1" l="1"/>
  <c r="K12" i="1"/>
  <c r="K11" i="1"/>
  <c r="K9" i="1"/>
  <c r="K14" i="1"/>
  <c r="K8" i="1"/>
  <c r="K118" i="1" l="1"/>
  <c r="K117" i="1"/>
  <c r="K115" i="1"/>
  <c r="K114" i="1"/>
  <c r="K113" i="1"/>
  <c r="K84" i="1"/>
  <c r="K83" i="1"/>
  <c r="K82" i="1"/>
  <c r="K81" i="1"/>
  <c r="K80" i="1"/>
  <c r="K79" i="1"/>
  <c r="K78" i="1"/>
  <c r="K77" i="1"/>
  <c r="K72" i="1"/>
  <c r="K71" i="1"/>
  <c r="K70" i="1"/>
  <c r="K69" i="1"/>
  <c r="K68" i="1"/>
  <c r="K67" i="1"/>
  <c r="K66" i="1"/>
  <c r="K42" i="1"/>
  <c r="K41" i="1"/>
  <c r="K19" i="1" l="1"/>
  <c r="K10" i="1"/>
  <c r="K13" i="1"/>
  <c r="K16" i="1"/>
  <c r="K17" i="1"/>
  <c r="K20" i="1"/>
  <c r="K21" i="1"/>
  <c r="K22" i="1"/>
  <c r="K23" i="1"/>
</calcChain>
</file>

<file path=xl/sharedStrings.xml><?xml version="1.0" encoding="utf-8"?>
<sst xmlns="http://schemas.openxmlformats.org/spreadsheetml/2006/main" count="314" uniqueCount="177">
  <si>
    <t>序号</t>
    <phoneticPr fontId="2" type="noConversion"/>
  </si>
  <si>
    <t>排口编号</t>
    <phoneticPr fontId="2" type="noConversion"/>
  </si>
  <si>
    <t>监测日期</t>
    <phoneticPr fontId="2" type="noConversion"/>
  </si>
  <si>
    <t>经度</t>
    <phoneticPr fontId="2" type="noConversion"/>
  </si>
  <si>
    <t>维度</t>
    <phoneticPr fontId="2" type="noConversion"/>
  </si>
  <si>
    <t>监测因子</t>
    <phoneticPr fontId="2" type="noConversion"/>
  </si>
  <si>
    <t>年</t>
    <phoneticPr fontId="2" type="noConversion"/>
  </si>
  <si>
    <t>企业自测自报方案及报告</t>
    <phoneticPr fontId="2" type="noConversion"/>
  </si>
  <si>
    <t>2</t>
  </si>
  <si>
    <t>2</t>
    <phoneticPr fontId="2" type="noConversion"/>
  </si>
  <si>
    <t>3</t>
    <phoneticPr fontId="2" type="noConversion"/>
  </si>
  <si>
    <t>4</t>
  </si>
  <si>
    <t>1</t>
    <phoneticPr fontId="2" type="noConversion"/>
  </si>
  <si>
    <t>二、季度计划</t>
    <phoneticPr fontId="2" type="noConversion"/>
  </si>
  <si>
    <t>采样点名称</t>
    <phoneticPr fontId="2" type="noConversion"/>
  </si>
  <si>
    <t>一、月度计划</t>
    <phoneticPr fontId="2" type="noConversion"/>
  </si>
  <si>
    <t>说明</t>
    <phoneticPr fontId="2" type="noConversion"/>
  </si>
  <si>
    <t>厂界上风向</t>
    <phoneticPr fontId="2" type="noConversion"/>
  </si>
  <si>
    <t>大气环境检测</t>
    <phoneticPr fontId="2" type="noConversion"/>
  </si>
  <si>
    <t>厂界下风向</t>
    <phoneticPr fontId="2" type="noConversion"/>
  </si>
  <si>
    <t>三、年度计划</t>
    <phoneticPr fontId="2" type="noConversion"/>
  </si>
  <si>
    <t>土壤1</t>
    <phoneticPr fontId="2" type="noConversion"/>
  </si>
  <si>
    <t>土壤2</t>
    <phoneticPr fontId="2" type="noConversion"/>
  </si>
  <si>
    <t>地下水上游1</t>
    <phoneticPr fontId="2" type="noConversion"/>
  </si>
  <si>
    <t>地下水下游2</t>
    <phoneticPr fontId="2" type="noConversion"/>
  </si>
  <si>
    <t>评价标准限值（mg/kg或mg/l)</t>
    <phoneticPr fontId="2" type="noConversion"/>
  </si>
  <si>
    <t>污染物浓度（mg/kg或mg/l)</t>
    <phoneticPr fontId="2" type="noConversion"/>
  </si>
  <si>
    <t>土壤环境检测</t>
    <phoneticPr fontId="2" type="noConversion"/>
  </si>
  <si>
    <t>地下水环境检测</t>
    <phoneticPr fontId="2" type="noConversion"/>
  </si>
  <si>
    <t>年度计划为每年必测，主要有：1、土壤特征污染物指标检测，按照《工业企业土壤环境质量风险评价基准》(HJ T 25-1999 )进行评价，2、地下水特征污染物指标检测，按照《地下水质量标准》（GB14848-2017）进行评价。次年1月10日前上报。</t>
    <phoneticPr fontId="2" type="noConversion"/>
  </si>
  <si>
    <t>点位坐标</t>
    <phoneticPr fontId="2" type="noConversion"/>
  </si>
  <si>
    <t>评价结论</t>
    <phoneticPr fontId="2" type="noConversion"/>
  </si>
  <si>
    <t>————</t>
    <phoneticPr fontId="2" type="noConversion"/>
  </si>
  <si>
    <t>根据 《排污单位自行监测技术指南 总则》（HJ 819-2017）制定本单位自测方案</t>
    <phoneticPr fontId="2" type="noConversion"/>
  </si>
  <si>
    <t>噪声监测</t>
    <phoneticPr fontId="2" type="noConversion"/>
  </si>
  <si>
    <t>————</t>
  </si>
  <si>
    <t>昼间（dB）</t>
    <phoneticPr fontId="2" type="noConversion"/>
  </si>
  <si>
    <t>瓦克化学（南京）有限公司</t>
    <phoneticPr fontId="2" type="noConversion"/>
  </si>
  <si>
    <t>COD</t>
    <phoneticPr fontId="2" type="noConversion"/>
  </si>
  <si>
    <t>pH</t>
    <phoneticPr fontId="2" type="noConversion"/>
  </si>
  <si>
    <t>TN</t>
    <phoneticPr fontId="2" type="noConversion"/>
  </si>
  <si>
    <t>TP</t>
    <phoneticPr fontId="2" type="noConversion"/>
  </si>
  <si>
    <t>COD</t>
    <phoneticPr fontId="2" type="noConversion"/>
  </si>
  <si>
    <t>粉尘</t>
    <phoneticPr fontId="2" type="noConversion"/>
  </si>
  <si>
    <t>甲醇</t>
    <phoneticPr fontId="2" type="noConversion"/>
  </si>
  <si>
    <t>醋酸乙烯</t>
    <phoneticPr fontId="2" type="noConversion"/>
  </si>
  <si>
    <t>非甲烷总烃</t>
    <phoneticPr fontId="2" type="noConversion"/>
  </si>
  <si>
    <t>硫化氢</t>
    <phoneticPr fontId="2" type="noConversion"/>
  </si>
  <si>
    <t>氨</t>
    <phoneticPr fontId="2" type="noConversion"/>
  </si>
  <si>
    <t>6—9</t>
    <phoneticPr fontId="2" type="noConversion"/>
  </si>
  <si>
    <t>TSP</t>
    <phoneticPr fontId="2" type="noConversion"/>
  </si>
  <si>
    <t>甲醇</t>
    <phoneticPr fontId="2" type="noConversion"/>
  </si>
  <si>
    <t>丙酮</t>
    <phoneticPr fontId="2" type="noConversion"/>
  </si>
  <si>
    <t>非甲烷总烃</t>
    <phoneticPr fontId="2" type="noConversion"/>
  </si>
  <si>
    <t>4.9kg/h</t>
    <phoneticPr fontId="2" type="noConversion"/>
  </si>
  <si>
    <t>0.33kg/h</t>
    <phoneticPr fontId="2" type="noConversion"/>
  </si>
  <si>
    <t>氨</t>
    <phoneticPr fontId="2" type="noConversion"/>
  </si>
  <si>
    <t>硫化氢</t>
    <phoneticPr fontId="2" type="noConversion"/>
  </si>
  <si>
    <t>醋酸乙烯</t>
    <phoneticPr fontId="2" type="noConversion"/>
  </si>
  <si>
    <t>夜间（dB）</t>
    <phoneticPr fontId="2" type="noConversion"/>
  </si>
  <si>
    <t>月度计划为每月必测，主要有：1、废水排口一般性指标检测，2、雨水（清下水）排口一般性指标检测，次月10日前上报。</t>
    <phoneticPr fontId="2" type="noConversion"/>
  </si>
  <si>
    <r>
      <t>季度计划为每季度必测，主要有：1、废水排口特征污染物指标检测，2、厂界大气特征污染物环境检测，3、废气排口特征污染物指标检测，</t>
    </r>
    <r>
      <rPr>
        <sz val="11"/>
        <color theme="1"/>
        <rFont val="宋体"/>
        <family val="3"/>
        <charset val="134"/>
        <scheme val="minor"/>
      </rPr>
      <t>4、厂界噪声监测。</t>
    </r>
    <r>
      <rPr>
        <sz val="11"/>
        <color theme="1"/>
        <rFont val="宋体"/>
        <family val="2"/>
        <charset val="134"/>
        <scheme val="minor"/>
      </rPr>
      <t>次月10日前上报。</t>
    </r>
    <phoneticPr fontId="2" type="noConversion"/>
  </si>
  <si>
    <t>SS</t>
    <phoneticPr fontId="2" type="noConversion"/>
  </si>
  <si>
    <t>6—9</t>
    <phoneticPr fontId="2" type="noConversion"/>
  </si>
  <si>
    <t>D001</t>
    <phoneticPr fontId="2" type="noConversion"/>
  </si>
  <si>
    <t>危险废物暂存库排放口</t>
    <phoneticPr fontId="2" type="noConversion"/>
  </si>
  <si>
    <t>118°49′21.00″</t>
    <phoneticPr fontId="2" type="noConversion"/>
  </si>
  <si>
    <t>32°15′19.00″</t>
  </si>
  <si>
    <t>32°15′19.00″</t>
    <phoneticPr fontId="2" type="noConversion"/>
  </si>
  <si>
    <t>胶粉工厂排放口</t>
    <phoneticPr fontId="2" type="noConversion"/>
  </si>
  <si>
    <t>DA002</t>
    <phoneticPr fontId="2" type="noConversion"/>
  </si>
  <si>
    <t>32°15′23.00″</t>
    <phoneticPr fontId="2" type="noConversion"/>
  </si>
  <si>
    <t>胶基工厂排气口</t>
    <phoneticPr fontId="2" type="noConversion"/>
  </si>
  <si>
    <t>DA004</t>
    <phoneticPr fontId="2" type="noConversion"/>
  </si>
  <si>
    <t>118°49′29.00″</t>
    <phoneticPr fontId="2" type="noConversion"/>
  </si>
  <si>
    <t>VAE乳液储罐排气口</t>
    <phoneticPr fontId="2" type="noConversion"/>
  </si>
  <si>
    <t>DA005</t>
    <phoneticPr fontId="2" type="noConversion"/>
  </si>
  <si>
    <t>118°49′22.00″</t>
    <phoneticPr fontId="2" type="noConversion"/>
  </si>
  <si>
    <t>32°15′18.00″</t>
    <phoneticPr fontId="2" type="noConversion"/>
  </si>
  <si>
    <t>废水排放口</t>
    <phoneticPr fontId="2" type="noConversion"/>
  </si>
  <si>
    <t>DW001</t>
    <phoneticPr fontId="2" type="noConversion"/>
  </si>
  <si>
    <t>118°49′29.36″</t>
    <phoneticPr fontId="2" type="noConversion"/>
  </si>
  <si>
    <t>32°15′15.97″</t>
    <phoneticPr fontId="2" type="noConversion"/>
  </si>
  <si>
    <t>雨水排放口</t>
    <phoneticPr fontId="2" type="noConversion"/>
  </si>
  <si>
    <t>DW002</t>
    <phoneticPr fontId="2" type="noConversion"/>
  </si>
  <si>
    <t>118°49′27.00″</t>
    <phoneticPr fontId="2" type="noConversion"/>
  </si>
  <si>
    <t>32°15′26.08″</t>
    <phoneticPr fontId="2" type="noConversion"/>
  </si>
  <si>
    <t>SS</t>
    <phoneticPr fontId="2" type="noConversion"/>
  </si>
  <si>
    <r>
      <t>NH</t>
    </r>
    <r>
      <rPr>
        <vertAlign val="subscript"/>
        <sz val="11"/>
        <rFont val="宋体"/>
        <family val="3"/>
        <charset val="134"/>
        <scheme val="minor"/>
      </rPr>
      <t>3</t>
    </r>
    <r>
      <rPr>
        <sz val="11"/>
        <rFont val="宋体"/>
        <family val="3"/>
        <charset val="134"/>
        <scheme val="minor"/>
      </rPr>
      <t>-N</t>
    </r>
    <phoneticPr fontId="2" type="noConversion"/>
  </si>
  <si>
    <t>5</t>
    <phoneticPr fontId="2" type="noConversion"/>
  </si>
  <si>
    <t>6</t>
    <phoneticPr fontId="2" type="noConversion"/>
  </si>
  <si>
    <t>胶粉工厂排放口</t>
    <phoneticPr fontId="2" type="noConversion"/>
  </si>
  <si>
    <t>DA002</t>
    <phoneticPr fontId="2" type="noConversion"/>
  </si>
  <si>
    <t>118°49′21.00″</t>
    <phoneticPr fontId="2" type="noConversion"/>
  </si>
  <si>
    <t>32°15′23.00″</t>
    <phoneticPr fontId="2" type="noConversion"/>
  </si>
  <si>
    <t>10</t>
    <phoneticPr fontId="2" type="noConversion"/>
  </si>
  <si>
    <t>11</t>
    <phoneticPr fontId="2" type="noConversion"/>
  </si>
  <si>
    <t>12</t>
    <phoneticPr fontId="2" type="noConversion"/>
  </si>
  <si>
    <t>胶基工厂</t>
    <phoneticPr fontId="2" type="noConversion"/>
  </si>
  <si>
    <t>胶粉工厂</t>
    <phoneticPr fontId="2" type="noConversion"/>
  </si>
  <si>
    <t>————</t>
    <phoneticPr fontId="2" type="noConversion"/>
  </si>
  <si>
    <t>装置界大气环境检测</t>
    <phoneticPr fontId="2" type="noConversion"/>
  </si>
  <si>
    <t>排放标准限值（mg/m³)</t>
    <phoneticPr fontId="2" type="noConversion"/>
  </si>
  <si>
    <t>污染物浓度（mg/m³)</t>
    <phoneticPr fontId="2" type="noConversion"/>
  </si>
  <si>
    <t>乙醛</t>
  </si>
  <si>
    <t>乙醛</t>
    <phoneticPr fontId="2" type="noConversion"/>
  </si>
  <si>
    <t>丙酮</t>
    <phoneticPr fontId="2" type="noConversion"/>
  </si>
  <si>
    <t>乙酸乙酯</t>
  </si>
  <si>
    <t>乙酸乙酯</t>
    <phoneticPr fontId="2" type="noConversion"/>
  </si>
  <si>
    <t>废水排放口</t>
    <phoneticPr fontId="2" type="noConversion"/>
  </si>
  <si>
    <t>DW001</t>
    <phoneticPr fontId="2" type="noConversion"/>
  </si>
  <si>
    <t>BOD5</t>
    <phoneticPr fontId="2" type="noConversion"/>
  </si>
  <si>
    <t>甲醇</t>
    <phoneticPr fontId="2" type="noConversion"/>
  </si>
  <si>
    <t>总有机碳</t>
    <phoneticPr fontId="2" type="noConversion"/>
  </si>
  <si>
    <t>TP</t>
    <phoneticPr fontId="2" type="noConversion"/>
  </si>
  <si>
    <t>/</t>
    <phoneticPr fontId="2" type="noConversion"/>
  </si>
  <si>
    <t>9</t>
    <phoneticPr fontId="2" type="noConversion"/>
  </si>
  <si>
    <t>118°49′29.36″</t>
    <phoneticPr fontId="2" type="noConversion"/>
  </si>
  <si>
    <t>32°15′15.97″</t>
    <phoneticPr fontId="2" type="noConversion"/>
  </si>
  <si>
    <t>乙酸甲酯</t>
  </si>
  <si>
    <t>乙酸甲酯</t>
    <phoneticPr fontId="2" type="noConversion"/>
  </si>
  <si>
    <t>乳液装置</t>
    <phoneticPr fontId="2" type="noConversion"/>
  </si>
  <si>
    <t>TO炉装置</t>
    <phoneticPr fontId="2" type="noConversion"/>
  </si>
  <si>
    <t>危废库</t>
    <phoneticPr fontId="2" type="noConversion"/>
  </si>
  <si>
    <t>臭气浓度</t>
    <phoneticPr fontId="2" type="noConversion"/>
  </si>
  <si>
    <t>TO炉排放口</t>
    <phoneticPr fontId="2" type="noConversion"/>
  </si>
  <si>
    <t>4</t>
    <phoneticPr fontId="2" type="noConversion"/>
  </si>
  <si>
    <t>DA006</t>
    <phoneticPr fontId="2" type="noConversion"/>
  </si>
  <si>
    <t>二氧化硫</t>
    <phoneticPr fontId="2" type="noConversion"/>
  </si>
  <si>
    <t>氮氧化物</t>
    <phoneticPr fontId="2" type="noConversion"/>
  </si>
  <si>
    <t>甲醇</t>
    <phoneticPr fontId="2" type="noConversion"/>
  </si>
  <si>
    <t>乙醛</t>
    <phoneticPr fontId="2" type="noConversion"/>
  </si>
  <si>
    <t>丙酮</t>
    <phoneticPr fontId="2" type="noConversion"/>
  </si>
  <si>
    <t>异丙醇</t>
    <phoneticPr fontId="2" type="noConversion"/>
  </si>
  <si>
    <t>乙酸甲酯</t>
    <phoneticPr fontId="2" type="noConversion"/>
  </si>
  <si>
    <t>乙酸乙酯</t>
    <phoneticPr fontId="2" type="noConversion"/>
  </si>
  <si>
    <t>醋酸乙烯</t>
    <phoneticPr fontId="2" type="noConversion"/>
  </si>
  <si>
    <t>/</t>
    <phoneticPr fontId="2" type="noConversion"/>
  </si>
  <si>
    <t>8</t>
    <phoneticPr fontId="2" type="noConversion"/>
  </si>
  <si>
    <t>14</t>
    <phoneticPr fontId="2" type="noConversion"/>
  </si>
  <si>
    <t>林格曼黑度</t>
    <phoneticPr fontId="2" type="noConversion"/>
  </si>
  <si>
    <t>&lt;1</t>
    <phoneticPr fontId="2" type="noConversion"/>
  </si>
  <si>
    <t>118°49′24.20″</t>
    <phoneticPr fontId="2" type="noConversion"/>
  </si>
  <si>
    <t>32°15′21.20″</t>
    <phoneticPr fontId="2" type="noConversion"/>
  </si>
  <si>
    <t>乳液胶粉实验室排口</t>
    <phoneticPr fontId="2" type="noConversion"/>
  </si>
  <si>
    <t>胶基实验室排口</t>
    <phoneticPr fontId="2" type="noConversion"/>
  </si>
  <si>
    <t>色谱实验室排口</t>
    <phoneticPr fontId="2" type="noConversion"/>
  </si>
  <si>
    <t>一氧化碳</t>
    <phoneticPr fontId="2" type="noConversion"/>
  </si>
  <si>
    <t>二氧化碳</t>
    <phoneticPr fontId="2" type="noConversion"/>
  </si>
  <si>
    <t>/</t>
    <phoneticPr fontId="2" type="noConversion"/>
  </si>
  <si>
    <t>非甲烷总烃</t>
  </si>
  <si>
    <t>DA009</t>
    <phoneticPr fontId="2" type="noConversion"/>
  </si>
  <si>
    <t>DA010</t>
    <phoneticPr fontId="2" type="noConversion"/>
  </si>
  <si>
    <t>118°49′20.64″</t>
  </si>
  <si>
    <t>32°15′20.70″</t>
  </si>
  <si>
    <t>118°49′30.18″</t>
  </si>
  <si>
    <t>32°15′20.12″</t>
  </si>
  <si>
    <t>DA008</t>
    <phoneticPr fontId="2" type="noConversion"/>
  </si>
  <si>
    <t>118°49′20.21″</t>
    <phoneticPr fontId="2" type="noConversion"/>
  </si>
  <si>
    <t>32°15′20.77″</t>
    <phoneticPr fontId="2" type="noConversion"/>
  </si>
  <si>
    <t>厂界东侧</t>
    <phoneticPr fontId="2" type="noConversion"/>
  </si>
  <si>
    <t>厂界南侧</t>
    <phoneticPr fontId="2" type="noConversion"/>
  </si>
  <si>
    <t>厂界西侧</t>
    <phoneticPr fontId="2" type="noConversion"/>
  </si>
  <si>
    <t>厂界北侧</t>
    <phoneticPr fontId="2" type="noConversion"/>
  </si>
  <si>
    <t>7</t>
    <phoneticPr fontId="2" type="noConversion"/>
  </si>
  <si>
    <t>13</t>
    <phoneticPr fontId="2" type="noConversion"/>
  </si>
  <si>
    <t>15</t>
    <phoneticPr fontId="2" type="noConversion"/>
  </si>
  <si>
    <t>16</t>
    <phoneticPr fontId="2" type="noConversion"/>
  </si>
  <si>
    <t>17</t>
    <phoneticPr fontId="2" type="noConversion"/>
  </si>
  <si>
    <t>18</t>
    <phoneticPr fontId="2" type="noConversion"/>
  </si>
  <si>
    <t>19</t>
    <phoneticPr fontId="2" type="noConversion"/>
  </si>
  <si>
    <t>20</t>
    <phoneticPr fontId="2" type="noConversion"/>
  </si>
  <si>
    <t>扩建胶粉工厂排放口</t>
    <phoneticPr fontId="2" type="noConversion"/>
  </si>
  <si>
    <t>DA007</t>
    <phoneticPr fontId="2" type="noConversion"/>
  </si>
  <si>
    <t>118°49′23.56″</t>
    <phoneticPr fontId="2" type="noConversion"/>
  </si>
  <si>
    <t>32°15′23.08″</t>
    <phoneticPr fontId="2" type="noConversion"/>
  </si>
  <si>
    <t>&lt;1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</si>
</sst>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vertAlign val="subscript"/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58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58" fontId="8" fillId="0" borderId="1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58" fontId="8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" xfId="0" applyNumberFormat="1" applyFont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1" xfId="0" applyNumberForma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58" fontId="8" fillId="0" borderId="3" xfId="0" applyNumberFormat="1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58" fontId="8" fillId="0" borderId="0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8" fontId="8" fillId="2" borderId="10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176" fontId="8" fillId="3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F164"/>
  <sheetViews>
    <sheetView tabSelected="1" zoomScaleNormal="100" workbookViewId="0">
      <selection activeCell="J105" sqref="J105"/>
    </sheetView>
  </sheetViews>
  <sheetFormatPr defaultRowHeight="13.5" x14ac:dyDescent="0.15"/>
  <cols>
    <col min="2" max="2" width="15.625" customWidth="1"/>
    <col min="4" max="4" width="16.875" customWidth="1"/>
    <col min="5" max="5" width="15.875" customWidth="1"/>
    <col min="6" max="6" width="9.375" style="6" customWidth="1"/>
    <col min="7" max="7" width="13.125" customWidth="1"/>
    <col min="8" max="8" width="16.625" customWidth="1"/>
    <col min="9" max="9" width="12.625" customWidth="1"/>
    <col min="10" max="10" width="16.625" customWidth="1"/>
    <col min="11" max="11" width="12.625" customWidth="1"/>
    <col min="12" max="12" width="16.625" customWidth="1"/>
    <col min="13" max="13" width="12.625" customWidth="1"/>
    <col min="14" max="14" width="16.625" customWidth="1"/>
    <col min="15" max="15" width="12.625" customWidth="1"/>
    <col min="16" max="16" width="16.625" customWidth="1"/>
    <col min="17" max="17" width="12.625" customWidth="1"/>
    <col min="18" max="18" width="16.625" customWidth="1"/>
    <col min="19" max="19" width="12.625" customWidth="1"/>
    <col min="20" max="20" width="16.625" customWidth="1"/>
    <col min="21" max="21" width="12.625" customWidth="1"/>
    <col min="22" max="22" width="16.625" customWidth="1"/>
    <col min="23" max="23" width="12.625" customWidth="1"/>
    <col min="24" max="24" width="16.625" customWidth="1"/>
    <col min="25" max="25" width="12.625" customWidth="1"/>
    <col min="26" max="26" width="16.625" customWidth="1"/>
    <col min="27" max="27" width="12.625" customWidth="1"/>
    <col min="28" max="28" width="16.625" customWidth="1"/>
    <col min="29" max="29" width="12.625" customWidth="1"/>
    <col min="30" max="30" width="16.625" customWidth="1"/>
    <col min="31" max="31" width="12.625" customWidth="1"/>
    <col min="32" max="32" width="16.625" customWidth="1"/>
    <col min="35" max="35" width="14.375" customWidth="1"/>
  </cols>
  <sheetData>
    <row r="2" spans="1:32" ht="42" customHeight="1" x14ac:dyDescent="0.15">
      <c r="A2" s="169" t="s">
        <v>37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8" t="s">
        <v>33</v>
      </c>
      <c r="M2" s="168"/>
      <c r="N2" s="168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2.5" x14ac:dyDescent="0.15">
      <c r="B3" s="8">
        <v>2023</v>
      </c>
      <c r="C3" s="8" t="s">
        <v>6</v>
      </c>
      <c r="D3" s="114" t="s">
        <v>7</v>
      </c>
      <c r="E3" s="114"/>
      <c r="F3" s="114"/>
      <c r="G3" s="114"/>
      <c r="H3" s="114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16.5" customHeight="1" x14ac:dyDescent="0.15">
      <c r="B4" s="8"/>
      <c r="C4" s="8"/>
      <c r="D4" s="9"/>
      <c r="E4" s="9"/>
      <c r="F4" s="9"/>
      <c r="G4" s="9"/>
      <c r="H4" s="9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8" customHeight="1" thickBot="1" x14ac:dyDescent="0.2">
      <c r="A5" s="170" t="s">
        <v>15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38"/>
      <c r="M5" s="37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2" ht="13.5" customHeight="1" x14ac:dyDescent="0.15">
      <c r="A6" s="151" t="s">
        <v>0</v>
      </c>
      <c r="B6" s="153" t="s">
        <v>14</v>
      </c>
      <c r="C6" s="153" t="s">
        <v>1</v>
      </c>
      <c r="D6" s="153" t="s">
        <v>30</v>
      </c>
      <c r="E6" s="153"/>
      <c r="F6" s="115" t="s">
        <v>5</v>
      </c>
      <c r="G6" s="180"/>
      <c r="H6" s="115" t="s">
        <v>102</v>
      </c>
      <c r="I6" s="115" t="s">
        <v>2</v>
      </c>
      <c r="J6" s="115" t="s">
        <v>103</v>
      </c>
      <c r="K6" s="165" t="s">
        <v>31</v>
      </c>
      <c r="M6" s="117" t="s">
        <v>16</v>
      </c>
      <c r="N6" s="118"/>
    </row>
    <row r="7" spans="1:32" ht="14.25" thickBot="1" x14ac:dyDescent="0.2">
      <c r="A7" s="182"/>
      <c r="B7" s="183"/>
      <c r="C7" s="183"/>
      <c r="D7" s="87" t="s">
        <v>3</v>
      </c>
      <c r="E7" s="87" t="s">
        <v>4</v>
      </c>
      <c r="F7" s="116"/>
      <c r="G7" s="181"/>
      <c r="H7" s="116"/>
      <c r="I7" s="116"/>
      <c r="J7" s="116"/>
      <c r="K7" s="166"/>
      <c r="M7" s="119"/>
      <c r="N7" s="120"/>
    </row>
    <row r="8" spans="1:32" ht="14.1" customHeight="1" x14ac:dyDescent="0.15">
      <c r="A8" s="161" t="s">
        <v>12</v>
      </c>
      <c r="B8" s="163" t="s">
        <v>79</v>
      </c>
      <c r="C8" s="163" t="s">
        <v>80</v>
      </c>
      <c r="D8" s="163" t="s">
        <v>81</v>
      </c>
      <c r="E8" s="163" t="s">
        <v>82</v>
      </c>
      <c r="F8" s="18">
        <v>1</v>
      </c>
      <c r="G8" s="84" t="s">
        <v>39</v>
      </c>
      <c r="H8" s="75" t="s">
        <v>49</v>
      </c>
      <c r="I8" s="25">
        <v>45138</v>
      </c>
      <c r="J8" s="73">
        <v>7.8</v>
      </c>
      <c r="K8" s="74" t="str">
        <f>IF(J8&gt;=6,IF(J8&lt;=9,"合格","不合格"),"不合格")</f>
        <v>合格</v>
      </c>
      <c r="M8" s="121" t="s">
        <v>60</v>
      </c>
      <c r="N8" s="122"/>
    </row>
    <row r="9" spans="1:32" x14ac:dyDescent="0.15">
      <c r="A9" s="162"/>
      <c r="B9" s="164"/>
      <c r="C9" s="164"/>
      <c r="D9" s="164"/>
      <c r="E9" s="164"/>
      <c r="F9" s="2">
        <v>2</v>
      </c>
      <c r="G9" s="83" t="s">
        <v>38</v>
      </c>
      <c r="H9" s="20">
        <v>500</v>
      </c>
      <c r="I9" s="15">
        <v>45138</v>
      </c>
      <c r="J9" s="46">
        <v>73</v>
      </c>
      <c r="K9" s="55" t="str">
        <f>IF(J9="ND","合格",IF(J9&lt;=H9,"合格","不合格"))</f>
        <v>合格</v>
      </c>
      <c r="M9" s="121"/>
      <c r="N9" s="122"/>
    </row>
    <row r="10" spans="1:32" ht="16.5" x14ac:dyDescent="0.15">
      <c r="A10" s="162"/>
      <c r="B10" s="164"/>
      <c r="C10" s="164"/>
      <c r="D10" s="164"/>
      <c r="E10" s="164"/>
      <c r="F10" s="7">
        <v>3</v>
      </c>
      <c r="G10" s="83" t="s">
        <v>88</v>
      </c>
      <c r="H10" s="20">
        <v>45</v>
      </c>
      <c r="I10" s="15">
        <v>45138</v>
      </c>
      <c r="J10" s="46">
        <v>1.4</v>
      </c>
      <c r="K10" s="55" t="str">
        <f>IF(J10="ND","合格",IF(J10&lt;=H10,"合格","不合格"))</f>
        <v>合格</v>
      </c>
      <c r="M10" s="121"/>
      <c r="N10" s="122"/>
    </row>
    <row r="11" spans="1:32" x14ac:dyDescent="0.15">
      <c r="A11" s="162"/>
      <c r="B11" s="164"/>
      <c r="C11" s="164"/>
      <c r="D11" s="164"/>
      <c r="E11" s="164"/>
      <c r="F11" s="7">
        <v>4</v>
      </c>
      <c r="G11" s="83" t="s">
        <v>41</v>
      </c>
      <c r="H11" s="20">
        <v>5</v>
      </c>
      <c r="I11" s="15">
        <v>45138</v>
      </c>
      <c r="J11" s="46">
        <v>0.16</v>
      </c>
      <c r="K11" s="55" t="str">
        <f>IF(J11="ND","合格",IF(J11&lt;=H11,"合格","不合格"))</f>
        <v>合格</v>
      </c>
      <c r="M11" s="121"/>
      <c r="N11" s="122"/>
    </row>
    <row r="12" spans="1:32" x14ac:dyDescent="0.15">
      <c r="A12" s="162"/>
      <c r="B12" s="164"/>
      <c r="C12" s="164"/>
      <c r="D12" s="164"/>
      <c r="E12" s="164"/>
      <c r="F12" s="7">
        <v>5</v>
      </c>
      <c r="G12" s="83" t="s">
        <v>40</v>
      </c>
      <c r="H12" s="20">
        <v>70</v>
      </c>
      <c r="I12" s="15">
        <v>45138</v>
      </c>
      <c r="J12" s="46">
        <v>7.92</v>
      </c>
      <c r="K12" s="55" t="str">
        <f>IF(J12="ND","合格",IF(J12&lt;=H12,"合格","不合格"))</f>
        <v>合格</v>
      </c>
      <c r="M12" s="121"/>
      <c r="N12" s="122"/>
    </row>
    <row r="13" spans="1:32" x14ac:dyDescent="0.15">
      <c r="A13" s="162"/>
      <c r="B13" s="164"/>
      <c r="C13" s="164"/>
      <c r="D13" s="164"/>
      <c r="E13" s="164"/>
      <c r="F13" s="7">
        <v>6</v>
      </c>
      <c r="G13" s="83" t="s">
        <v>62</v>
      </c>
      <c r="H13" s="20">
        <v>400</v>
      </c>
      <c r="I13" s="15">
        <v>45138</v>
      </c>
      <c r="J13" s="46">
        <v>29</v>
      </c>
      <c r="K13" s="55" t="str">
        <f>IF(J13="ND","合格",IF(J13&lt;=H13,"合格","不合格"))</f>
        <v>合格</v>
      </c>
      <c r="M13" s="125"/>
      <c r="N13" s="126"/>
    </row>
    <row r="14" spans="1:32" ht="14.25" thickBot="1" x14ac:dyDescent="0.2">
      <c r="A14" s="102" t="s">
        <v>9</v>
      </c>
      <c r="B14" s="105" t="s">
        <v>83</v>
      </c>
      <c r="C14" s="105" t="s">
        <v>84</v>
      </c>
      <c r="D14" s="105" t="s">
        <v>85</v>
      </c>
      <c r="E14" s="105" t="s">
        <v>86</v>
      </c>
      <c r="F14" s="7">
        <v>1</v>
      </c>
      <c r="G14" s="83" t="s">
        <v>39</v>
      </c>
      <c r="H14" s="20" t="s">
        <v>63</v>
      </c>
      <c r="I14" s="15">
        <v>45138</v>
      </c>
      <c r="J14" s="46">
        <v>8.3000000000000007</v>
      </c>
      <c r="K14" s="55" t="str">
        <f>IF(J14&gt;=6,IF(J14&lt;=9,"合格","不合格"),"不合格")</f>
        <v>合格</v>
      </c>
      <c r="M14" s="123"/>
      <c r="N14" s="124"/>
    </row>
    <row r="15" spans="1:32" x14ac:dyDescent="0.15">
      <c r="A15" s="102"/>
      <c r="B15" s="105"/>
      <c r="C15" s="105"/>
      <c r="D15" s="105"/>
      <c r="E15" s="105"/>
      <c r="F15" s="7">
        <v>2</v>
      </c>
      <c r="G15" s="83" t="s">
        <v>42</v>
      </c>
      <c r="H15" s="20">
        <v>40</v>
      </c>
      <c r="I15" s="15">
        <v>45138</v>
      </c>
      <c r="J15" s="46">
        <v>6</v>
      </c>
      <c r="K15" s="55" t="str">
        <f>IF(J15="ND","合格",IF(J15&lt;=H15,"合格","不合格"))</f>
        <v>合格</v>
      </c>
      <c r="L15" s="39"/>
      <c r="M15" s="39"/>
    </row>
    <row r="16" spans="1:32" ht="16.5" x14ac:dyDescent="0.15">
      <c r="A16" s="102"/>
      <c r="B16" s="105"/>
      <c r="C16" s="105"/>
      <c r="D16" s="105"/>
      <c r="E16" s="105"/>
      <c r="F16" s="7">
        <v>3</v>
      </c>
      <c r="G16" s="83" t="s">
        <v>88</v>
      </c>
      <c r="H16" s="20">
        <v>2</v>
      </c>
      <c r="I16" s="15">
        <v>45138</v>
      </c>
      <c r="J16" s="46">
        <v>9.7000000000000003E-2</v>
      </c>
      <c r="K16" s="55" t="str">
        <f t="shared" ref="K16:K34" si="0">IF(J16="ND","合格",IF(J16&lt;=H16,"合格","不合格"))</f>
        <v>合格</v>
      </c>
      <c r="L16" s="39"/>
      <c r="M16" s="39"/>
    </row>
    <row r="17" spans="1:13" x14ac:dyDescent="0.15">
      <c r="A17" s="102"/>
      <c r="B17" s="105"/>
      <c r="C17" s="105"/>
      <c r="D17" s="105"/>
      <c r="E17" s="105"/>
      <c r="F17" s="7">
        <v>4</v>
      </c>
      <c r="G17" s="83" t="s">
        <v>87</v>
      </c>
      <c r="H17" s="20">
        <v>30</v>
      </c>
      <c r="I17" s="15">
        <v>45138</v>
      </c>
      <c r="J17" s="46">
        <v>9</v>
      </c>
      <c r="K17" s="55" t="str">
        <f t="shared" si="0"/>
        <v>合格</v>
      </c>
      <c r="L17" s="39"/>
      <c r="M17" s="39"/>
    </row>
    <row r="18" spans="1:13" x14ac:dyDescent="0.15">
      <c r="A18" s="102"/>
      <c r="B18" s="105"/>
      <c r="C18" s="105"/>
      <c r="D18" s="105"/>
      <c r="E18" s="105"/>
      <c r="F18" s="7">
        <v>5</v>
      </c>
      <c r="G18" s="83" t="s">
        <v>114</v>
      </c>
      <c r="H18" s="20">
        <v>0.4</v>
      </c>
      <c r="I18" s="15">
        <v>45138</v>
      </c>
      <c r="J18" s="46">
        <v>0.08</v>
      </c>
      <c r="K18" s="55" t="str">
        <f t="shared" ref="K18" si="1">IF(J18="ND","合格",IF(J18&lt;=H18,"合格","不合格"))</f>
        <v>合格</v>
      </c>
      <c r="L18" s="39"/>
      <c r="M18" s="39"/>
    </row>
    <row r="19" spans="1:13" ht="27" x14ac:dyDescent="0.15">
      <c r="A19" s="82" t="s">
        <v>10</v>
      </c>
      <c r="B19" s="81" t="s">
        <v>65</v>
      </c>
      <c r="C19" s="40" t="s">
        <v>64</v>
      </c>
      <c r="D19" s="88" t="s">
        <v>66</v>
      </c>
      <c r="E19" s="88" t="s">
        <v>68</v>
      </c>
      <c r="F19" s="7">
        <v>1</v>
      </c>
      <c r="G19" s="16" t="s">
        <v>46</v>
      </c>
      <c r="H19" s="20">
        <v>60</v>
      </c>
      <c r="I19" s="15">
        <v>45131</v>
      </c>
      <c r="J19" s="46">
        <v>1.1000000000000001</v>
      </c>
      <c r="K19" s="55" t="str">
        <f>IF(J19="ND","合格",IF(J19&lt;=H19,"合格","不合格"))</f>
        <v>合格</v>
      </c>
    </row>
    <row r="20" spans="1:13" ht="14.1" customHeight="1" x14ac:dyDescent="0.15">
      <c r="A20" s="102" t="s">
        <v>126</v>
      </c>
      <c r="B20" s="105" t="s">
        <v>91</v>
      </c>
      <c r="C20" s="105" t="s">
        <v>92</v>
      </c>
      <c r="D20" s="105" t="s">
        <v>93</v>
      </c>
      <c r="E20" s="105" t="s">
        <v>94</v>
      </c>
      <c r="F20" s="7">
        <v>1</v>
      </c>
      <c r="G20" s="28" t="s">
        <v>43</v>
      </c>
      <c r="H20" s="20">
        <v>20</v>
      </c>
      <c r="I20" s="15">
        <v>45138</v>
      </c>
      <c r="J20" s="46">
        <v>1.2</v>
      </c>
      <c r="K20" s="55" t="str">
        <f t="shared" si="0"/>
        <v>合格</v>
      </c>
      <c r="L20" s="39"/>
      <c r="M20" s="39"/>
    </row>
    <row r="21" spans="1:13" x14ac:dyDescent="0.15">
      <c r="A21" s="102"/>
      <c r="B21" s="105"/>
      <c r="C21" s="105"/>
      <c r="D21" s="105"/>
      <c r="E21" s="105"/>
      <c r="F21" s="7">
        <v>2</v>
      </c>
      <c r="G21" s="16" t="s">
        <v>46</v>
      </c>
      <c r="H21" s="20">
        <v>60</v>
      </c>
      <c r="I21" s="15">
        <v>45138</v>
      </c>
      <c r="J21" s="46">
        <v>0.89</v>
      </c>
      <c r="K21" s="55" t="str">
        <f t="shared" si="0"/>
        <v>合格</v>
      </c>
      <c r="L21" s="39"/>
      <c r="M21" s="39"/>
    </row>
    <row r="22" spans="1:13" x14ac:dyDescent="0.15">
      <c r="A22" s="82" t="s">
        <v>89</v>
      </c>
      <c r="B22" s="81" t="s">
        <v>72</v>
      </c>
      <c r="C22" s="40" t="s">
        <v>73</v>
      </c>
      <c r="D22" s="81" t="s">
        <v>74</v>
      </c>
      <c r="E22" s="81" t="s">
        <v>67</v>
      </c>
      <c r="F22" s="7">
        <v>1</v>
      </c>
      <c r="G22" s="16" t="s">
        <v>43</v>
      </c>
      <c r="H22" s="20">
        <v>20</v>
      </c>
      <c r="I22" s="15">
        <v>45131</v>
      </c>
      <c r="J22" s="46">
        <v>1.2</v>
      </c>
      <c r="K22" s="55" t="str">
        <f>IF(J22="ND","合格",IF(J22&lt;=H22,"合格","不合格"))</f>
        <v>合格</v>
      </c>
      <c r="L22" s="39"/>
      <c r="M22" s="39"/>
    </row>
    <row r="23" spans="1:13" ht="27" x14ac:dyDescent="0.15">
      <c r="A23" s="82" t="s">
        <v>90</v>
      </c>
      <c r="B23" s="81" t="s">
        <v>75</v>
      </c>
      <c r="C23" s="40" t="s">
        <v>76</v>
      </c>
      <c r="D23" s="81" t="s">
        <v>77</v>
      </c>
      <c r="E23" s="81" t="s">
        <v>78</v>
      </c>
      <c r="F23" s="7">
        <v>1</v>
      </c>
      <c r="G23" s="16" t="s">
        <v>46</v>
      </c>
      <c r="H23" s="20">
        <v>60</v>
      </c>
      <c r="I23" s="15">
        <v>45131</v>
      </c>
      <c r="J23" s="46">
        <v>1.36</v>
      </c>
      <c r="K23" s="55" t="str">
        <f>IF(J23="ND","合格",IF(J23&lt;=H23,"合格","不合格"))</f>
        <v>合格</v>
      </c>
      <c r="L23" s="39"/>
      <c r="M23" s="39"/>
    </row>
    <row r="24" spans="1:13" x14ac:dyDescent="0.15">
      <c r="A24" s="103" t="s">
        <v>164</v>
      </c>
      <c r="B24" s="106" t="s">
        <v>125</v>
      </c>
      <c r="C24" s="106" t="s">
        <v>127</v>
      </c>
      <c r="D24" s="106" t="s">
        <v>142</v>
      </c>
      <c r="E24" s="106" t="s">
        <v>143</v>
      </c>
      <c r="F24" s="7">
        <v>1</v>
      </c>
      <c r="G24" s="28" t="s">
        <v>43</v>
      </c>
      <c r="H24" s="20">
        <v>20</v>
      </c>
      <c r="I24" s="15">
        <v>45131</v>
      </c>
      <c r="J24" s="46">
        <v>1.9</v>
      </c>
      <c r="K24" s="55" t="str">
        <f t="shared" si="0"/>
        <v>合格</v>
      </c>
      <c r="L24" s="39"/>
      <c r="M24" s="39"/>
    </row>
    <row r="25" spans="1:13" x14ac:dyDescent="0.15">
      <c r="A25" s="155"/>
      <c r="B25" s="138"/>
      <c r="C25" s="138"/>
      <c r="D25" s="138"/>
      <c r="E25" s="138"/>
      <c r="F25" s="7">
        <v>2</v>
      </c>
      <c r="G25" s="16" t="s">
        <v>46</v>
      </c>
      <c r="H25" s="20">
        <v>60</v>
      </c>
      <c r="I25" s="15">
        <v>45131</v>
      </c>
      <c r="J25" s="46">
        <v>2.0099999999999998</v>
      </c>
      <c r="K25" s="55" t="str">
        <f t="shared" si="0"/>
        <v>合格</v>
      </c>
      <c r="L25" s="39"/>
      <c r="M25" s="39"/>
    </row>
    <row r="26" spans="1:13" x14ac:dyDescent="0.15">
      <c r="A26" s="155"/>
      <c r="B26" s="138"/>
      <c r="C26" s="138"/>
      <c r="D26" s="138"/>
      <c r="E26" s="138"/>
      <c r="F26" s="7">
        <v>3</v>
      </c>
      <c r="G26" s="16" t="s">
        <v>147</v>
      </c>
      <c r="H26" s="20" t="s">
        <v>149</v>
      </c>
      <c r="I26" s="15">
        <v>45131</v>
      </c>
      <c r="J26" s="46">
        <v>20</v>
      </c>
      <c r="K26" s="55" t="s">
        <v>149</v>
      </c>
      <c r="L26" s="39"/>
      <c r="M26" s="39"/>
    </row>
    <row r="27" spans="1:13" x14ac:dyDescent="0.15">
      <c r="A27" s="155"/>
      <c r="B27" s="138"/>
      <c r="C27" s="138"/>
      <c r="D27" s="138"/>
      <c r="E27" s="138"/>
      <c r="F27" s="7">
        <v>4</v>
      </c>
      <c r="G27" s="16" t="s">
        <v>148</v>
      </c>
      <c r="H27" s="20" t="s">
        <v>149</v>
      </c>
      <c r="I27" s="15">
        <v>45131</v>
      </c>
      <c r="J27" s="46">
        <v>152</v>
      </c>
      <c r="K27" s="55" t="s">
        <v>149</v>
      </c>
      <c r="L27" s="39"/>
      <c r="M27" s="39"/>
    </row>
    <row r="28" spans="1:13" x14ac:dyDescent="0.15">
      <c r="A28" s="155"/>
      <c r="B28" s="138"/>
      <c r="C28" s="138"/>
      <c r="D28" s="138"/>
      <c r="E28" s="138"/>
      <c r="F28" s="7">
        <v>5</v>
      </c>
      <c r="G28" s="16" t="s">
        <v>128</v>
      </c>
      <c r="H28" s="20">
        <v>50</v>
      </c>
      <c r="I28" s="15">
        <v>45131</v>
      </c>
      <c r="J28" s="46">
        <v>5</v>
      </c>
      <c r="K28" s="55" t="str">
        <f t="shared" si="0"/>
        <v>合格</v>
      </c>
      <c r="L28" s="39"/>
      <c r="M28" s="39"/>
    </row>
    <row r="29" spans="1:13" x14ac:dyDescent="0.15">
      <c r="A29" s="156"/>
      <c r="B29" s="139"/>
      <c r="C29" s="139"/>
      <c r="D29" s="139"/>
      <c r="E29" s="139"/>
      <c r="F29" s="7">
        <v>6</v>
      </c>
      <c r="G29" s="16" t="s">
        <v>129</v>
      </c>
      <c r="H29" s="20">
        <v>100</v>
      </c>
      <c r="I29" s="15">
        <v>45131</v>
      </c>
      <c r="J29" s="46">
        <v>5</v>
      </c>
      <c r="K29" s="55" t="str">
        <f t="shared" si="0"/>
        <v>合格</v>
      </c>
      <c r="L29" s="39"/>
      <c r="M29" s="39"/>
    </row>
    <row r="30" spans="1:13" x14ac:dyDescent="0.15">
      <c r="A30" s="102" t="s">
        <v>138</v>
      </c>
      <c r="B30" s="105" t="s">
        <v>172</v>
      </c>
      <c r="C30" s="105" t="s">
        <v>173</v>
      </c>
      <c r="D30" s="105" t="s">
        <v>174</v>
      </c>
      <c r="E30" s="105" t="s">
        <v>175</v>
      </c>
      <c r="F30" s="7">
        <v>1</v>
      </c>
      <c r="G30" s="28" t="s">
        <v>43</v>
      </c>
      <c r="H30" s="20">
        <v>20</v>
      </c>
      <c r="I30" s="15">
        <v>45131</v>
      </c>
      <c r="J30" s="46">
        <v>1.3</v>
      </c>
      <c r="K30" s="55" t="str">
        <f t="shared" ref="K30:K31" si="2">IF(J30="ND","合格",IF(J30&lt;=H30,"合格","不合格"))</f>
        <v>合格</v>
      </c>
      <c r="L30" s="39"/>
      <c r="M30" s="39"/>
    </row>
    <row r="31" spans="1:13" x14ac:dyDescent="0.15">
      <c r="A31" s="102"/>
      <c r="B31" s="105"/>
      <c r="C31" s="105"/>
      <c r="D31" s="105"/>
      <c r="E31" s="105"/>
      <c r="F31" s="7">
        <v>2</v>
      </c>
      <c r="G31" s="16" t="s">
        <v>46</v>
      </c>
      <c r="H31" s="20">
        <v>60</v>
      </c>
      <c r="I31" s="15">
        <v>45131</v>
      </c>
      <c r="J31" s="46">
        <v>1.1399999999999999</v>
      </c>
      <c r="K31" s="55" t="str">
        <f t="shared" si="2"/>
        <v>合格</v>
      </c>
      <c r="L31" s="39"/>
      <c r="M31" s="39"/>
    </row>
    <row r="32" spans="1:13" ht="27" x14ac:dyDescent="0.15">
      <c r="A32" s="82" t="s">
        <v>116</v>
      </c>
      <c r="B32" s="81" t="s">
        <v>144</v>
      </c>
      <c r="C32" s="40" t="s">
        <v>157</v>
      </c>
      <c r="D32" s="88" t="s">
        <v>158</v>
      </c>
      <c r="E32" s="88" t="s">
        <v>159</v>
      </c>
      <c r="F32" s="7">
        <v>1</v>
      </c>
      <c r="G32" s="16" t="s">
        <v>150</v>
      </c>
      <c r="H32" s="20">
        <v>60</v>
      </c>
      <c r="I32" s="15">
        <v>45131</v>
      </c>
      <c r="J32" s="46">
        <v>1.1100000000000001</v>
      </c>
      <c r="K32" s="55" t="str">
        <f t="shared" si="0"/>
        <v>合格</v>
      </c>
    </row>
    <row r="33" spans="1:26" x14ac:dyDescent="0.15">
      <c r="A33" s="82" t="s">
        <v>95</v>
      </c>
      <c r="B33" s="81" t="s">
        <v>146</v>
      </c>
      <c r="C33" s="40" t="s">
        <v>151</v>
      </c>
      <c r="D33" s="88" t="s">
        <v>153</v>
      </c>
      <c r="E33" s="88" t="s">
        <v>154</v>
      </c>
      <c r="F33" s="7">
        <v>1</v>
      </c>
      <c r="G33" s="16" t="s">
        <v>150</v>
      </c>
      <c r="H33" s="20">
        <v>60</v>
      </c>
      <c r="I33" s="15">
        <v>45131</v>
      </c>
      <c r="J33" s="46">
        <v>1.22</v>
      </c>
      <c r="K33" s="55" t="str">
        <f t="shared" si="0"/>
        <v>合格</v>
      </c>
    </row>
    <row r="34" spans="1:26" ht="14.25" thickBot="1" x14ac:dyDescent="0.2">
      <c r="A34" s="85" t="s">
        <v>96</v>
      </c>
      <c r="B34" s="86" t="s">
        <v>145</v>
      </c>
      <c r="C34" s="53" t="s">
        <v>152</v>
      </c>
      <c r="D34" s="52" t="s">
        <v>155</v>
      </c>
      <c r="E34" s="52" t="s">
        <v>156</v>
      </c>
      <c r="F34" s="33">
        <v>1</v>
      </c>
      <c r="G34" s="51" t="s">
        <v>150</v>
      </c>
      <c r="H34" s="34">
        <v>60</v>
      </c>
      <c r="I34" s="21">
        <v>45131</v>
      </c>
      <c r="J34" s="54">
        <v>5.13</v>
      </c>
      <c r="K34" s="56" t="str">
        <f t="shared" si="0"/>
        <v>合格</v>
      </c>
    </row>
    <row r="35" spans="1:26" ht="13.5" customHeight="1" x14ac:dyDescent="0.15">
      <c r="A35" s="47"/>
      <c r="B35" s="47"/>
      <c r="C35" s="47"/>
      <c r="D35" s="47"/>
      <c r="E35" s="47"/>
      <c r="F35" s="48"/>
      <c r="G35" s="48"/>
      <c r="H35" s="48"/>
      <c r="I35" s="49"/>
      <c r="J35" s="48"/>
      <c r="K35" s="6"/>
      <c r="N35" s="11"/>
      <c r="O35" s="29"/>
      <c r="P35" s="11"/>
      <c r="Q35" s="29"/>
      <c r="R35" s="11"/>
      <c r="S35" s="29"/>
      <c r="T35" s="11"/>
      <c r="U35" s="29"/>
      <c r="V35" s="11"/>
      <c r="W35" s="29"/>
      <c r="X35" s="11"/>
      <c r="Y35" s="29"/>
      <c r="Z35" s="11"/>
    </row>
    <row r="36" spans="1:26" ht="18" customHeight="1" thickBot="1" x14ac:dyDescent="0.2">
      <c r="A36" s="171" t="s">
        <v>13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N36" s="11"/>
      <c r="O36" s="30"/>
      <c r="P36" s="11"/>
      <c r="Q36" s="30"/>
      <c r="R36" s="11"/>
      <c r="S36" s="30"/>
      <c r="T36" s="11"/>
      <c r="U36" s="30"/>
      <c r="V36" s="11"/>
      <c r="W36" s="30"/>
      <c r="X36" s="11"/>
      <c r="Y36" s="30"/>
      <c r="Z36" s="11"/>
    </row>
    <row r="37" spans="1:26" ht="14.1" customHeight="1" x14ac:dyDescent="0.15">
      <c r="A37" s="151" t="s">
        <v>0</v>
      </c>
      <c r="B37" s="153" t="s">
        <v>14</v>
      </c>
      <c r="C37" s="153" t="s">
        <v>1</v>
      </c>
      <c r="D37" s="153" t="s">
        <v>30</v>
      </c>
      <c r="E37" s="153"/>
      <c r="F37" s="157" t="s">
        <v>5</v>
      </c>
      <c r="G37" s="158"/>
      <c r="H37" s="115" t="s">
        <v>102</v>
      </c>
      <c r="I37" s="115" t="s">
        <v>2</v>
      </c>
      <c r="J37" s="115" t="s">
        <v>103</v>
      </c>
      <c r="K37" s="165" t="s">
        <v>31</v>
      </c>
      <c r="M37" s="117" t="s">
        <v>16</v>
      </c>
      <c r="N37" s="118"/>
    </row>
    <row r="38" spans="1:26" ht="14.25" thickBot="1" x14ac:dyDescent="0.2">
      <c r="A38" s="152"/>
      <c r="B38" s="154"/>
      <c r="C38" s="154"/>
      <c r="D38" s="70" t="s">
        <v>3</v>
      </c>
      <c r="E38" s="70" t="s">
        <v>4</v>
      </c>
      <c r="F38" s="159"/>
      <c r="G38" s="160"/>
      <c r="H38" s="150"/>
      <c r="I38" s="150"/>
      <c r="J38" s="150"/>
      <c r="K38" s="167"/>
      <c r="M38" s="119"/>
      <c r="N38" s="120"/>
    </row>
    <row r="39" spans="1:26" ht="13.5" customHeight="1" x14ac:dyDescent="0.15">
      <c r="A39" s="156" t="s">
        <v>97</v>
      </c>
      <c r="B39" s="139" t="s">
        <v>65</v>
      </c>
      <c r="C39" s="139" t="s">
        <v>64</v>
      </c>
      <c r="D39" s="139" t="s">
        <v>66</v>
      </c>
      <c r="E39" s="139" t="s">
        <v>68</v>
      </c>
      <c r="F39" s="90">
        <v>1</v>
      </c>
      <c r="G39" s="90" t="s">
        <v>47</v>
      </c>
      <c r="H39" s="43" t="s">
        <v>55</v>
      </c>
      <c r="I39" s="44">
        <v>45131</v>
      </c>
      <c r="J39" s="91">
        <v>3.0299999999999999E-4</v>
      </c>
      <c r="K39" s="57" t="str">
        <f>IF(J39="ND","合格",IF(J39&lt;=0.33,"合格","不合格"))</f>
        <v>合格</v>
      </c>
      <c r="M39" s="121" t="s">
        <v>61</v>
      </c>
      <c r="N39" s="122"/>
    </row>
    <row r="40" spans="1:26" ht="14.25" thickBot="1" x14ac:dyDescent="0.2">
      <c r="A40" s="148"/>
      <c r="B40" s="110"/>
      <c r="C40" s="110"/>
      <c r="D40" s="110"/>
      <c r="E40" s="110"/>
      <c r="F40" s="33">
        <v>2</v>
      </c>
      <c r="G40" s="27" t="s">
        <v>48</v>
      </c>
      <c r="H40" s="34" t="s">
        <v>54</v>
      </c>
      <c r="I40" s="21">
        <v>45131</v>
      </c>
      <c r="J40" s="54">
        <v>1.7000000000000001E-2</v>
      </c>
      <c r="K40" s="56" t="str">
        <f t="shared" ref="K40" si="3">IF(J40="ND","合格",IF(J40&lt;=0.33,"合格","不合格"))</f>
        <v>合格</v>
      </c>
      <c r="M40" s="121"/>
      <c r="N40" s="122"/>
    </row>
    <row r="41" spans="1:26" x14ac:dyDescent="0.15">
      <c r="A41" s="101" t="s">
        <v>165</v>
      </c>
      <c r="B41" s="104" t="s">
        <v>69</v>
      </c>
      <c r="C41" s="104" t="s">
        <v>70</v>
      </c>
      <c r="D41" s="104" t="s">
        <v>66</v>
      </c>
      <c r="E41" s="104" t="s">
        <v>71</v>
      </c>
      <c r="F41" s="71">
        <v>1</v>
      </c>
      <c r="G41" s="72" t="s">
        <v>44</v>
      </c>
      <c r="H41" s="23">
        <v>60</v>
      </c>
      <c r="I41" s="25">
        <v>45138</v>
      </c>
      <c r="J41" s="73">
        <v>0.5</v>
      </c>
      <c r="K41" s="74" t="str">
        <f t="shared" ref="K41:K46" si="4">IF(J41="ND","合格",IF(J41&lt;=H41,"合格","不合格"))</f>
        <v>合格</v>
      </c>
      <c r="M41" s="121"/>
      <c r="N41" s="122"/>
    </row>
    <row r="42" spans="1:26" x14ac:dyDescent="0.15">
      <c r="A42" s="102"/>
      <c r="B42" s="105"/>
      <c r="C42" s="105"/>
      <c r="D42" s="105"/>
      <c r="E42" s="105"/>
      <c r="F42" s="7">
        <v>2</v>
      </c>
      <c r="G42" s="16" t="s">
        <v>45</v>
      </c>
      <c r="H42" s="20">
        <v>20</v>
      </c>
      <c r="I42" s="15">
        <v>45138</v>
      </c>
      <c r="J42" s="46">
        <v>0.5</v>
      </c>
      <c r="K42" s="55" t="str">
        <f t="shared" si="4"/>
        <v>合格</v>
      </c>
      <c r="M42" s="121"/>
      <c r="N42" s="122"/>
    </row>
    <row r="43" spans="1:26" x14ac:dyDescent="0.15">
      <c r="A43" s="102"/>
      <c r="B43" s="105"/>
      <c r="C43" s="105"/>
      <c r="D43" s="105"/>
      <c r="E43" s="105"/>
      <c r="F43" s="7">
        <v>3</v>
      </c>
      <c r="G43" s="16" t="s">
        <v>105</v>
      </c>
      <c r="H43" s="20">
        <v>20</v>
      </c>
      <c r="I43" s="15">
        <v>45138</v>
      </c>
      <c r="J43" s="46">
        <v>0.04</v>
      </c>
      <c r="K43" s="55" t="str">
        <f t="shared" si="4"/>
        <v>合格</v>
      </c>
      <c r="M43" s="121"/>
      <c r="N43" s="122"/>
    </row>
    <row r="44" spans="1:26" x14ac:dyDescent="0.15">
      <c r="A44" s="102"/>
      <c r="B44" s="105"/>
      <c r="C44" s="105"/>
      <c r="D44" s="105"/>
      <c r="E44" s="105"/>
      <c r="F44" s="7">
        <v>4</v>
      </c>
      <c r="G44" s="16" t="s">
        <v>106</v>
      </c>
      <c r="H44" s="20">
        <v>40</v>
      </c>
      <c r="I44" s="15">
        <v>45138</v>
      </c>
      <c r="J44" s="46">
        <v>0.08</v>
      </c>
      <c r="K44" s="55" t="str">
        <f t="shared" si="4"/>
        <v>合格</v>
      </c>
      <c r="M44" s="121"/>
      <c r="N44" s="122"/>
    </row>
    <row r="45" spans="1:26" x14ac:dyDescent="0.15">
      <c r="A45" s="102"/>
      <c r="B45" s="105"/>
      <c r="C45" s="105"/>
      <c r="D45" s="105"/>
      <c r="E45" s="105"/>
      <c r="F45" s="7">
        <v>5</v>
      </c>
      <c r="G45" s="16" t="s">
        <v>120</v>
      </c>
      <c r="H45" s="20">
        <v>50</v>
      </c>
      <c r="I45" s="15">
        <v>45138</v>
      </c>
      <c r="J45" s="46">
        <v>0.04</v>
      </c>
      <c r="K45" s="55" t="str">
        <f t="shared" si="4"/>
        <v>合格</v>
      </c>
      <c r="M45" s="121"/>
      <c r="N45" s="122"/>
    </row>
    <row r="46" spans="1:26" ht="14.25" thickBot="1" x14ac:dyDescent="0.2">
      <c r="A46" s="103"/>
      <c r="B46" s="106"/>
      <c r="C46" s="106"/>
      <c r="D46" s="106"/>
      <c r="E46" s="106"/>
      <c r="F46" s="17">
        <v>6</v>
      </c>
      <c r="G46" s="89" t="s">
        <v>108</v>
      </c>
      <c r="H46" s="24">
        <v>50</v>
      </c>
      <c r="I46" s="26">
        <v>45138</v>
      </c>
      <c r="J46" s="79">
        <v>6.0000000000000001E-3</v>
      </c>
      <c r="K46" s="80" t="str">
        <f t="shared" si="4"/>
        <v>合格</v>
      </c>
      <c r="M46" s="121"/>
      <c r="N46" s="122"/>
    </row>
    <row r="47" spans="1:26" x14ac:dyDescent="0.15">
      <c r="A47" s="107" t="s">
        <v>139</v>
      </c>
      <c r="B47" s="104" t="s">
        <v>125</v>
      </c>
      <c r="C47" s="104" t="s">
        <v>127</v>
      </c>
      <c r="D47" s="104" t="s">
        <v>142</v>
      </c>
      <c r="E47" s="104" t="s">
        <v>143</v>
      </c>
      <c r="F47" s="18">
        <v>1</v>
      </c>
      <c r="G47" s="72" t="s">
        <v>130</v>
      </c>
      <c r="H47" s="23">
        <v>60</v>
      </c>
      <c r="I47" s="25">
        <v>45131</v>
      </c>
      <c r="J47" s="73">
        <v>0.8</v>
      </c>
      <c r="K47" s="74" t="str">
        <f t="shared" ref="K47:K61" si="5">IF(J47="ND","合格",IF(J47&lt;=H47,"合格","不合格"))</f>
        <v>合格</v>
      </c>
      <c r="M47" s="121"/>
      <c r="N47" s="122"/>
    </row>
    <row r="48" spans="1:26" x14ac:dyDescent="0.15">
      <c r="A48" s="108"/>
      <c r="B48" s="105"/>
      <c r="C48" s="105"/>
      <c r="D48" s="105"/>
      <c r="E48" s="105"/>
      <c r="F48" s="7">
        <v>2</v>
      </c>
      <c r="G48" s="16" t="s">
        <v>131</v>
      </c>
      <c r="H48" s="20">
        <v>20</v>
      </c>
      <c r="I48" s="15">
        <v>45131</v>
      </c>
      <c r="J48" s="46">
        <v>0.06</v>
      </c>
      <c r="K48" s="55" t="str">
        <f t="shared" si="5"/>
        <v>合格</v>
      </c>
      <c r="M48" s="121"/>
      <c r="N48" s="122"/>
    </row>
    <row r="49" spans="1:26" x14ac:dyDescent="0.15">
      <c r="A49" s="108"/>
      <c r="B49" s="105"/>
      <c r="C49" s="105"/>
      <c r="D49" s="105"/>
      <c r="E49" s="105"/>
      <c r="F49" s="7">
        <v>3</v>
      </c>
      <c r="G49" s="16" t="s">
        <v>132</v>
      </c>
      <c r="H49" s="20">
        <v>40</v>
      </c>
      <c r="I49" s="15">
        <v>45131</v>
      </c>
      <c r="J49" s="46">
        <v>0.06</v>
      </c>
      <c r="K49" s="55" t="str">
        <f t="shared" si="5"/>
        <v>合格</v>
      </c>
      <c r="M49" s="121"/>
      <c r="N49" s="122"/>
    </row>
    <row r="50" spans="1:26" x14ac:dyDescent="0.15">
      <c r="A50" s="108"/>
      <c r="B50" s="105"/>
      <c r="C50" s="105"/>
      <c r="D50" s="105"/>
      <c r="E50" s="105"/>
      <c r="F50" s="7">
        <v>4</v>
      </c>
      <c r="G50" s="16" t="s">
        <v>133</v>
      </c>
      <c r="H50" s="20" t="s">
        <v>137</v>
      </c>
      <c r="I50" s="15">
        <v>45131</v>
      </c>
      <c r="J50" s="46">
        <v>2E-3</v>
      </c>
      <c r="K50" s="55" t="str">
        <f t="shared" si="5"/>
        <v>合格</v>
      </c>
      <c r="M50" s="121"/>
      <c r="N50" s="122"/>
    </row>
    <row r="51" spans="1:26" x14ac:dyDescent="0.15">
      <c r="A51" s="108"/>
      <c r="B51" s="105"/>
      <c r="C51" s="105"/>
      <c r="D51" s="105"/>
      <c r="E51" s="105"/>
      <c r="F51" s="7">
        <v>5</v>
      </c>
      <c r="G51" s="16" t="s">
        <v>136</v>
      </c>
      <c r="H51" s="20">
        <v>20</v>
      </c>
      <c r="I51" s="15">
        <v>45131</v>
      </c>
      <c r="J51" s="46">
        <v>0.5</v>
      </c>
      <c r="K51" s="55" t="str">
        <f t="shared" si="5"/>
        <v>合格</v>
      </c>
      <c r="M51" s="121"/>
      <c r="N51" s="122"/>
    </row>
    <row r="52" spans="1:26" x14ac:dyDescent="0.15">
      <c r="A52" s="108"/>
      <c r="B52" s="105"/>
      <c r="C52" s="105"/>
      <c r="D52" s="105"/>
      <c r="E52" s="105"/>
      <c r="F52" s="7">
        <v>6</v>
      </c>
      <c r="G52" s="16" t="s">
        <v>134</v>
      </c>
      <c r="H52" s="20">
        <v>50</v>
      </c>
      <c r="I52" s="15">
        <v>45131</v>
      </c>
      <c r="J52" s="46">
        <v>0.04</v>
      </c>
      <c r="K52" s="55" t="str">
        <f t="shared" si="5"/>
        <v>合格</v>
      </c>
      <c r="M52" s="121"/>
      <c r="N52" s="122"/>
    </row>
    <row r="53" spans="1:26" x14ac:dyDescent="0.15">
      <c r="A53" s="108"/>
      <c r="B53" s="105"/>
      <c r="C53" s="105"/>
      <c r="D53" s="105"/>
      <c r="E53" s="105"/>
      <c r="F53" s="7">
        <v>7</v>
      </c>
      <c r="G53" s="16" t="s">
        <v>135</v>
      </c>
      <c r="H53" s="20">
        <v>50</v>
      </c>
      <c r="I53" s="15">
        <v>45131</v>
      </c>
      <c r="J53" s="46">
        <v>6.8000000000000005E-2</v>
      </c>
      <c r="K53" s="55" t="str">
        <f t="shared" si="5"/>
        <v>合格</v>
      </c>
      <c r="M53" s="121"/>
      <c r="N53" s="122"/>
    </row>
    <row r="54" spans="1:26" ht="14.1" customHeight="1" x14ac:dyDescent="0.15">
      <c r="A54" s="108"/>
      <c r="B54" s="105"/>
      <c r="C54" s="105"/>
      <c r="D54" s="105"/>
      <c r="E54" s="105"/>
      <c r="F54" s="7">
        <v>8</v>
      </c>
      <c r="G54" s="16" t="s">
        <v>140</v>
      </c>
      <c r="H54" s="20" t="s">
        <v>141</v>
      </c>
      <c r="I54" s="15">
        <v>45131</v>
      </c>
      <c r="J54" s="46" t="s">
        <v>176</v>
      </c>
      <c r="K54" s="55" t="str">
        <f t="shared" si="5"/>
        <v>合格</v>
      </c>
      <c r="L54" s="11"/>
      <c r="M54" s="121"/>
      <c r="N54" s="122"/>
      <c r="O54" s="35"/>
      <c r="P54" s="11"/>
      <c r="Q54" s="35"/>
      <c r="S54" s="35"/>
      <c r="T54" s="11"/>
      <c r="U54" s="35"/>
      <c r="V54" s="11"/>
      <c r="W54" s="35"/>
      <c r="X54" s="11"/>
      <c r="Y54" s="35"/>
    </row>
    <row r="55" spans="1:26" ht="14.25" thickBot="1" x14ac:dyDescent="0.2">
      <c r="A55" s="109"/>
      <c r="B55" s="110"/>
      <c r="C55" s="110"/>
      <c r="D55" s="110"/>
      <c r="E55" s="110"/>
      <c r="F55" s="33">
        <v>9</v>
      </c>
      <c r="G55" s="51" t="s">
        <v>48</v>
      </c>
      <c r="H55" s="34" t="s">
        <v>54</v>
      </c>
      <c r="I55" s="21">
        <v>45131</v>
      </c>
      <c r="J55" s="54">
        <v>9.9000000000000008E-3</v>
      </c>
      <c r="K55" s="56" t="str">
        <f t="shared" si="5"/>
        <v>合格</v>
      </c>
      <c r="L55" s="11"/>
      <c r="M55" s="121"/>
      <c r="N55" s="122"/>
      <c r="O55" s="35"/>
      <c r="P55" s="11"/>
      <c r="Q55" s="35"/>
      <c r="S55" s="35"/>
      <c r="T55" s="11"/>
      <c r="U55" s="35"/>
      <c r="V55" s="11"/>
      <c r="W55" s="35"/>
      <c r="X55" s="11"/>
      <c r="Y55" s="35"/>
    </row>
    <row r="56" spans="1:26" x14ac:dyDescent="0.15">
      <c r="A56" s="101" t="s">
        <v>166</v>
      </c>
      <c r="B56" s="104" t="s">
        <v>172</v>
      </c>
      <c r="C56" s="104" t="s">
        <v>173</v>
      </c>
      <c r="D56" s="104" t="s">
        <v>174</v>
      </c>
      <c r="E56" s="104" t="s">
        <v>175</v>
      </c>
      <c r="F56" s="71">
        <v>1</v>
      </c>
      <c r="G56" s="72" t="s">
        <v>44</v>
      </c>
      <c r="H56" s="23">
        <v>60</v>
      </c>
      <c r="I56" s="25">
        <v>45131</v>
      </c>
      <c r="J56" s="73">
        <v>0.5</v>
      </c>
      <c r="K56" s="74" t="str">
        <f t="shared" si="5"/>
        <v>合格</v>
      </c>
      <c r="L56" s="11"/>
      <c r="M56" s="121"/>
      <c r="N56" s="122"/>
      <c r="O56" s="35"/>
      <c r="P56" s="11"/>
      <c r="Q56" s="35"/>
      <c r="S56" s="35"/>
      <c r="T56" s="11"/>
      <c r="U56" s="35"/>
      <c r="V56" s="11"/>
      <c r="W56" s="35"/>
      <c r="X56" s="11"/>
      <c r="Y56" s="35"/>
    </row>
    <row r="57" spans="1:26" x14ac:dyDescent="0.15">
      <c r="A57" s="102"/>
      <c r="B57" s="105"/>
      <c r="C57" s="105"/>
      <c r="D57" s="105"/>
      <c r="E57" s="105"/>
      <c r="F57" s="7">
        <v>2</v>
      </c>
      <c r="G57" s="16" t="s">
        <v>45</v>
      </c>
      <c r="H57" s="20">
        <v>20</v>
      </c>
      <c r="I57" s="15">
        <v>45131</v>
      </c>
      <c r="J57" s="46">
        <v>0.5</v>
      </c>
      <c r="K57" s="55" t="str">
        <f t="shared" si="5"/>
        <v>合格</v>
      </c>
      <c r="L57" s="11"/>
      <c r="M57" s="121"/>
      <c r="N57" s="122"/>
      <c r="O57" s="35"/>
      <c r="P57" s="11"/>
      <c r="Q57" s="35"/>
      <c r="S57" s="35"/>
      <c r="T57" s="11"/>
      <c r="U57" s="35"/>
      <c r="V57" s="11"/>
      <c r="W57" s="35"/>
      <c r="X57" s="11"/>
      <c r="Y57" s="35"/>
    </row>
    <row r="58" spans="1:26" x14ac:dyDescent="0.15">
      <c r="A58" s="102"/>
      <c r="B58" s="105"/>
      <c r="C58" s="105"/>
      <c r="D58" s="105"/>
      <c r="E58" s="105"/>
      <c r="F58" s="7">
        <v>3</v>
      </c>
      <c r="G58" s="16" t="s">
        <v>105</v>
      </c>
      <c r="H58" s="20">
        <v>20</v>
      </c>
      <c r="I58" s="15">
        <v>45131</v>
      </c>
      <c r="J58" s="46">
        <v>0.04</v>
      </c>
      <c r="K58" s="55" t="str">
        <f t="shared" si="5"/>
        <v>合格</v>
      </c>
      <c r="L58" s="11"/>
      <c r="M58" s="121"/>
      <c r="N58" s="122"/>
      <c r="O58" s="35"/>
      <c r="P58" s="11"/>
      <c r="Q58" s="35"/>
      <c r="S58" s="35"/>
      <c r="T58" s="11"/>
      <c r="U58" s="35"/>
      <c r="V58" s="11"/>
      <c r="W58" s="35"/>
      <c r="X58" s="11"/>
      <c r="Y58" s="35"/>
    </row>
    <row r="59" spans="1:26" ht="13.5" customHeight="1" x14ac:dyDescent="0.15">
      <c r="A59" s="102"/>
      <c r="B59" s="105"/>
      <c r="C59" s="105"/>
      <c r="D59" s="105"/>
      <c r="E59" s="105"/>
      <c r="F59" s="7">
        <v>4</v>
      </c>
      <c r="G59" s="16" t="s">
        <v>52</v>
      </c>
      <c r="H59" s="20">
        <v>40</v>
      </c>
      <c r="I59" s="15">
        <v>45131</v>
      </c>
      <c r="J59" s="46">
        <v>0.08</v>
      </c>
      <c r="K59" s="55" t="str">
        <f t="shared" si="5"/>
        <v>合格</v>
      </c>
      <c r="L59" s="11"/>
      <c r="M59" s="121"/>
      <c r="N59" s="122"/>
      <c r="O59" s="35"/>
      <c r="P59" s="11"/>
      <c r="Q59" s="35"/>
      <c r="S59" s="35"/>
      <c r="T59" s="11"/>
      <c r="U59" s="35"/>
      <c r="V59" s="11"/>
      <c r="W59" s="35"/>
      <c r="X59" s="11"/>
      <c r="Y59" s="35"/>
    </row>
    <row r="60" spans="1:26" ht="14.25" thickBot="1" x14ac:dyDescent="0.2">
      <c r="A60" s="102"/>
      <c r="B60" s="105"/>
      <c r="C60" s="105"/>
      <c r="D60" s="105"/>
      <c r="E60" s="105"/>
      <c r="F60" s="7">
        <v>5</v>
      </c>
      <c r="G60" s="16" t="s">
        <v>120</v>
      </c>
      <c r="H60" s="20">
        <v>50</v>
      </c>
      <c r="I60" s="15">
        <v>45131</v>
      </c>
      <c r="J60" s="46">
        <v>0.04</v>
      </c>
      <c r="K60" s="55" t="str">
        <f t="shared" si="5"/>
        <v>合格</v>
      </c>
      <c r="L60" s="11"/>
      <c r="M60" s="123"/>
      <c r="N60" s="124"/>
      <c r="O60" s="35"/>
      <c r="P60" s="11"/>
      <c r="Q60" s="35"/>
      <c r="S60" s="35"/>
      <c r="T60" s="11"/>
      <c r="U60" s="35"/>
      <c r="V60" s="11"/>
      <c r="W60" s="35"/>
      <c r="X60" s="11"/>
      <c r="Y60" s="35"/>
    </row>
    <row r="61" spans="1:26" ht="14.25" thickBot="1" x14ac:dyDescent="0.2">
      <c r="A61" s="103"/>
      <c r="B61" s="106"/>
      <c r="C61" s="106"/>
      <c r="D61" s="106"/>
      <c r="E61" s="106"/>
      <c r="F61" s="17">
        <v>6</v>
      </c>
      <c r="G61" s="89" t="s">
        <v>108</v>
      </c>
      <c r="H61" s="24">
        <v>50</v>
      </c>
      <c r="I61" s="26">
        <v>45131</v>
      </c>
      <c r="J61" s="79">
        <v>6.0000000000000001E-3</v>
      </c>
      <c r="K61" s="80" t="str">
        <f t="shared" si="5"/>
        <v>合格</v>
      </c>
    </row>
    <row r="62" spans="1:26" ht="14.45" customHeight="1" x14ac:dyDescent="0.15">
      <c r="A62" s="101" t="s">
        <v>167</v>
      </c>
      <c r="B62" s="104" t="s">
        <v>109</v>
      </c>
      <c r="C62" s="104" t="s">
        <v>110</v>
      </c>
      <c r="D62" s="104" t="s">
        <v>117</v>
      </c>
      <c r="E62" s="104" t="s">
        <v>118</v>
      </c>
      <c r="F62" s="18">
        <v>1</v>
      </c>
      <c r="G62" s="71" t="s">
        <v>111</v>
      </c>
      <c r="H62" s="23">
        <v>300</v>
      </c>
      <c r="I62" s="25">
        <v>45138</v>
      </c>
      <c r="J62" s="73">
        <v>16.100000000000001</v>
      </c>
      <c r="K62" s="74" t="str">
        <f t="shared" ref="K62:K93" si="6">IF(J62="ND","合格",IF(J62&lt;=H62,"合格","不合格"))</f>
        <v>合格</v>
      </c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</row>
    <row r="63" spans="1:26" x14ac:dyDescent="0.15">
      <c r="A63" s="102"/>
      <c r="B63" s="105"/>
      <c r="C63" s="105"/>
      <c r="D63" s="105"/>
      <c r="E63" s="105"/>
      <c r="F63" s="7">
        <v>2</v>
      </c>
      <c r="G63" s="2" t="s">
        <v>112</v>
      </c>
      <c r="H63" s="20" t="s">
        <v>115</v>
      </c>
      <c r="I63" s="15">
        <v>45138</v>
      </c>
      <c r="J63" s="46">
        <v>0.2</v>
      </c>
      <c r="K63" s="55" t="str">
        <f t="shared" si="6"/>
        <v>合格</v>
      </c>
      <c r="N63" s="11"/>
      <c r="O63" s="12"/>
      <c r="P63" s="11"/>
      <c r="Q63" s="12"/>
      <c r="R63" s="11"/>
      <c r="S63" s="12"/>
      <c r="T63" s="11"/>
      <c r="U63" s="12"/>
      <c r="V63" s="11"/>
      <c r="W63" s="12"/>
      <c r="X63" s="11"/>
      <c r="Y63" s="12"/>
      <c r="Z63" s="11"/>
    </row>
    <row r="64" spans="1:26" ht="14.25" thickBot="1" x14ac:dyDescent="0.2">
      <c r="A64" s="103"/>
      <c r="B64" s="106"/>
      <c r="C64" s="106"/>
      <c r="D64" s="106"/>
      <c r="E64" s="106"/>
      <c r="F64" s="17">
        <v>3</v>
      </c>
      <c r="G64" s="19" t="s">
        <v>113</v>
      </c>
      <c r="H64" s="24" t="s">
        <v>115</v>
      </c>
      <c r="I64" s="26">
        <v>45138</v>
      </c>
      <c r="J64" s="79">
        <v>26.2</v>
      </c>
      <c r="K64" s="80" t="str">
        <f t="shared" si="6"/>
        <v>合格</v>
      </c>
      <c r="L64" s="11"/>
      <c r="M64" s="35"/>
      <c r="N64" s="11"/>
      <c r="O64" s="12"/>
      <c r="P64" s="11"/>
      <c r="Q64" s="12"/>
      <c r="R64" s="11"/>
      <c r="S64" s="12"/>
      <c r="T64" s="11"/>
      <c r="U64" s="12"/>
      <c r="V64" s="11"/>
      <c r="W64" s="12"/>
      <c r="X64" s="11"/>
      <c r="Y64" s="12"/>
      <c r="Z64" s="11"/>
    </row>
    <row r="65" spans="1:26" x14ac:dyDescent="0.15">
      <c r="A65" s="101" t="s">
        <v>168</v>
      </c>
      <c r="B65" s="104" t="s">
        <v>17</v>
      </c>
      <c r="C65" s="104" t="s">
        <v>18</v>
      </c>
      <c r="D65" s="104" t="s">
        <v>32</v>
      </c>
      <c r="E65" s="104" t="s">
        <v>32</v>
      </c>
      <c r="F65" s="18">
        <v>1</v>
      </c>
      <c r="G65" s="18" t="s">
        <v>50</v>
      </c>
      <c r="H65" s="23">
        <v>1</v>
      </c>
      <c r="I65" s="25">
        <v>45131</v>
      </c>
      <c r="J65" s="73">
        <v>0.24199999999999999</v>
      </c>
      <c r="K65" s="74" t="str">
        <f t="shared" si="6"/>
        <v>合格</v>
      </c>
      <c r="L65" s="11"/>
      <c r="M65" s="35"/>
      <c r="N65" s="11"/>
      <c r="O65" s="12"/>
      <c r="P65" s="11"/>
      <c r="Q65" s="12"/>
      <c r="R65" s="11"/>
      <c r="S65" s="12"/>
      <c r="T65" s="11"/>
      <c r="U65" s="12"/>
      <c r="V65" s="11"/>
      <c r="W65" s="12"/>
      <c r="X65" s="11"/>
      <c r="Y65" s="12"/>
      <c r="Z65" s="11"/>
    </row>
    <row r="66" spans="1:26" x14ac:dyDescent="0.15">
      <c r="A66" s="102"/>
      <c r="B66" s="105"/>
      <c r="C66" s="105"/>
      <c r="D66" s="105"/>
      <c r="E66" s="105"/>
      <c r="F66" s="2">
        <v>2</v>
      </c>
      <c r="G66" s="69" t="s">
        <v>51</v>
      </c>
      <c r="H66" s="20">
        <v>1</v>
      </c>
      <c r="I66" s="15">
        <v>45131</v>
      </c>
      <c r="J66" s="46">
        <v>0.08</v>
      </c>
      <c r="K66" s="55" t="str">
        <f t="shared" si="6"/>
        <v>合格</v>
      </c>
      <c r="L66" s="11"/>
      <c r="M66" s="35"/>
      <c r="N66" s="11"/>
      <c r="O66" s="12"/>
      <c r="P66" s="11"/>
      <c r="Q66" s="12"/>
      <c r="R66" s="11"/>
      <c r="S66" s="12"/>
      <c r="T66" s="11"/>
      <c r="U66" s="12"/>
      <c r="V66" s="11"/>
      <c r="W66" s="12"/>
      <c r="X66" s="11"/>
      <c r="Y66" s="12"/>
      <c r="Z66" s="11"/>
    </row>
    <row r="67" spans="1:26" x14ac:dyDescent="0.15">
      <c r="A67" s="102"/>
      <c r="B67" s="105"/>
      <c r="C67" s="105"/>
      <c r="D67" s="105"/>
      <c r="E67" s="105"/>
      <c r="F67" s="7">
        <v>3</v>
      </c>
      <c r="G67" s="69" t="s">
        <v>52</v>
      </c>
      <c r="H67" s="20">
        <v>0.8</v>
      </c>
      <c r="I67" s="15">
        <v>45131</v>
      </c>
      <c r="J67" s="46">
        <v>2E-3</v>
      </c>
      <c r="K67" s="55" t="str">
        <f t="shared" si="6"/>
        <v>合格</v>
      </c>
      <c r="L67" s="11"/>
      <c r="M67" s="35"/>
      <c r="N67" s="11"/>
      <c r="O67" s="12"/>
      <c r="P67" s="11"/>
      <c r="Q67" s="12"/>
      <c r="R67" s="11"/>
      <c r="S67" s="12"/>
      <c r="T67" s="11"/>
      <c r="U67" s="12"/>
      <c r="V67" s="11"/>
      <c r="W67" s="12"/>
      <c r="X67" s="11"/>
      <c r="Y67" s="12"/>
      <c r="Z67" s="11"/>
    </row>
    <row r="68" spans="1:26" x14ac:dyDescent="0.15">
      <c r="A68" s="102"/>
      <c r="B68" s="105"/>
      <c r="C68" s="105"/>
      <c r="D68" s="105"/>
      <c r="E68" s="105"/>
      <c r="F68" s="7">
        <v>4</v>
      </c>
      <c r="G68" s="69" t="s">
        <v>53</v>
      </c>
      <c r="H68" s="20">
        <v>4</v>
      </c>
      <c r="I68" s="15">
        <v>45131</v>
      </c>
      <c r="J68" s="46">
        <v>0.56999999999999995</v>
      </c>
      <c r="K68" s="55" t="str">
        <f t="shared" si="6"/>
        <v>合格</v>
      </c>
      <c r="L68" s="11"/>
      <c r="M68" s="35"/>
      <c r="N68" s="11"/>
      <c r="O68" s="12"/>
      <c r="P68" s="11"/>
      <c r="Q68" s="12"/>
      <c r="R68" s="11"/>
      <c r="S68" s="12"/>
      <c r="T68" s="11"/>
      <c r="U68" s="12"/>
      <c r="V68" s="11"/>
      <c r="W68" s="12"/>
      <c r="X68" s="11"/>
      <c r="Y68" s="12"/>
      <c r="Z68" s="11"/>
    </row>
    <row r="69" spans="1:26" x14ac:dyDescent="0.15">
      <c r="A69" s="102"/>
      <c r="B69" s="105"/>
      <c r="C69" s="105"/>
      <c r="D69" s="105"/>
      <c r="E69" s="105"/>
      <c r="F69" s="2">
        <v>5</v>
      </c>
      <c r="G69" s="69" t="s">
        <v>124</v>
      </c>
      <c r="H69" s="20">
        <v>20</v>
      </c>
      <c r="I69" s="15">
        <v>45131</v>
      </c>
      <c r="J69" s="46">
        <v>10</v>
      </c>
      <c r="K69" s="55" t="str">
        <f t="shared" si="6"/>
        <v>合格</v>
      </c>
      <c r="L69" s="11"/>
      <c r="M69" s="35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</row>
    <row r="70" spans="1:26" x14ac:dyDescent="0.15">
      <c r="A70" s="102"/>
      <c r="B70" s="105"/>
      <c r="C70" s="105"/>
      <c r="D70" s="105"/>
      <c r="E70" s="105"/>
      <c r="F70" s="7">
        <v>6</v>
      </c>
      <c r="G70" s="69" t="s">
        <v>56</v>
      </c>
      <c r="H70" s="20">
        <v>1.5</v>
      </c>
      <c r="I70" s="15">
        <v>45131</v>
      </c>
      <c r="J70" s="46">
        <v>0.1</v>
      </c>
      <c r="K70" s="55" t="str">
        <f t="shared" si="6"/>
        <v>合格</v>
      </c>
      <c r="L70" s="11"/>
      <c r="M70" s="35"/>
      <c r="N70" s="11"/>
      <c r="O70" s="12"/>
      <c r="P70" s="11"/>
      <c r="Q70" s="12"/>
      <c r="R70" s="11"/>
      <c r="S70" s="12"/>
      <c r="T70" s="11"/>
      <c r="U70" s="12"/>
      <c r="V70" s="11"/>
      <c r="W70" s="12"/>
      <c r="X70" s="11"/>
      <c r="Y70" s="12"/>
      <c r="Z70" s="11"/>
    </row>
    <row r="71" spans="1:26" ht="13.5" customHeight="1" x14ac:dyDescent="0.15">
      <c r="A71" s="102"/>
      <c r="B71" s="105"/>
      <c r="C71" s="105"/>
      <c r="D71" s="105"/>
      <c r="E71" s="105"/>
      <c r="F71" s="2">
        <v>7</v>
      </c>
      <c r="G71" s="69" t="s">
        <v>57</v>
      </c>
      <c r="H71" s="20">
        <v>0.06</v>
      </c>
      <c r="I71" s="15">
        <v>45131</v>
      </c>
      <c r="J71" s="46">
        <v>2E-3</v>
      </c>
      <c r="K71" s="55" t="str">
        <f t="shared" si="6"/>
        <v>合格</v>
      </c>
      <c r="L71" s="11"/>
      <c r="M71" s="35"/>
      <c r="O71" s="12"/>
      <c r="Q71" s="12"/>
      <c r="S71" s="12"/>
      <c r="U71" s="12"/>
      <c r="W71" s="12"/>
      <c r="Y71" s="12"/>
    </row>
    <row r="72" spans="1:26" x14ac:dyDescent="0.15">
      <c r="A72" s="102"/>
      <c r="B72" s="105"/>
      <c r="C72" s="105"/>
      <c r="D72" s="105"/>
      <c r="E72" s="105"/>
      <c r="F72" s="7">
        <v>8</v>
      </c>
      <c r="G72" s="2" t="s">
        <v>58</v>
      </c>
      <c r="H72" s="20">
        <v>0.2</v>
      </c>
      <c r="I72" s="15">
        <v>45131</v>
      </c>
      <c r="J72" s="46">
        <v>0.05</v>
      </c>
      <c r="K72" s="55" t="str">
        <f t="shared" si="6"/>
        <v>合格</v>
      </c>
      <c r="O72" s="12"/>
      <c r="Q72" s="12"/>
      <c r="S72" s="12"/>
      <c r="U72" s="12"/>
      <c r="W72" s="12"/>
      <c r="Y72" s="12"/>
    </row>
    <row r="73" spans="1:26" x14ac:dyDescent="0.15">
      <c r="A73" s="102"/>
      <c r="B73" s="105"/>
      <c r="C73" s="105"/>
      <c r="D73" s="105"/>
      <c r="E73" s="105"/>
      <c r="F73" s="2">
        <v>9</v>
      </c>
      <c r="G73" s="2" t="s">
        <v>105</v>
      </c>
      <c r="H73" s="20">
        <v>0.01</v>
      </c>
      <c r="I73" s="15">
        <v>45131</v>
      </c>
      <c r="J73" s="46">
        <v>2E-3</v>
      </c>
      <c r="K73" s="55" t="str">
        <f t="shared" si="6"/>
        <v>合格</v>
      </c>
      <c r="L73" s="12"/>
      <c r="M73" s="12"/>
      <c r="O73" s="12"/>
      <c r="Q73" s="12"/>
      <c r="S73" s="12"/>
      <c r="U73" s="12"/>
      <c r="W73" s="12"/>
      <c r="Y73" s="12"/>
    </row>
    <row r="74" spans="1:26" x14ac:dyDescent="0.15">
      <c r="A74" s="102"/>
      <c r="B74" s="105"/>
      <c r="C74" s="105"/>
      <c r="D74" s="105"/>
      <c r="E74" s="105"/>
      <c r="F74" s="2">
        <v>10</v>
      </c>
      <c r="G74" s="2" t="s">
        <v>133</v>
      </c>
      <c r="H74" s="20" t="s">
        <v>137</v>
      </c>
      <c r="I74" s="15">
        <v>45131</v>
      </c>
      <c r="J74" s="46">
        <v>2E-3</v>
      </c>
      <c r="K74" s="55" t="str">
        <f t="shared" si="6"/>
        <v>合格</v>
      </c>
      <c r="L74" s="12"/>
      <c r="M74" s="12"/>
      <c r="O74" s="12"/>
      <c r="Q74" s="12"/>
      <c r="S74" s="12"/>
      <c r="U74" s="12"/>
      <c r="W74" s="12"/>
      <c r="Y74" s="12"/>
    </row>
    <row r="75" spans="1:26" x14ac:dyDescent="0.15">
      <c r="A75" s="102"/>
      <c r="B75" s="105"/>
      <c r="C75" s="105"/>
      <c r="D75" s="105"/>
      <c r="E75" s="105"/>
      <c r="F75" s="7">
        <v>11</v>
      </c>
      <c r="G75" s="2" t="s">
        <v>120</v>
      </c>
      <c r="H75" s="20">
        <v>4</v>
      </c>
      <c r="I75" s="15">
        <v>45131</v>
      </c>
      <c r="J75" s="46">
        <v>0.01</v>
      </c>
      <c r="K75" s="55" t="str">
        <f t="shared" si="6"/>
        <v>合格</v>
      </c>
      <c r="L75" s="12"/>
      <c r="M75" s="12"/>
      <c r="O75" s="12"/>
      <c r="Q75" s="12"/>
      <c r="S75" s="12"/>
      <c r="U75" s="12"/>
      <c r="W75" s="12"/>
      <c r="Y75" s="12"/>
    </row>
    <row r="76" spans="1:26" x14ac:dyDescent="0.15">
      <c r="A76" s="102"/>
      <c r="B76" s="105"/>
      <c r="C76" s="105"/>
      <c r="D76" s="105"/>
      <c r="E76" s="105"/>
      <c r="F76" s="7">
        <v>12</v>
      </c>
      <c r="G76" s="2" t="s">
        <v>108</v>
      </c>
      <c r="H76" s="20">
        <v>4</v>
      </c>
      <c r="I76" s="15">
        <v>45131</v>
      </c>
      <c r="J76" s="46">
        <v>6.0000000000000001E-3</v>
      </c>
      <c r="K76" s="55" t="str">
        <f t="shared" si="6"/>
        <v>合格</v>
      </c>
      <c r="L76" s="12"/>
      <c r="M76" s="12"/>
      <c r="O76" s="12"/>
      <c r="Q76" s="12"/>
      <c r="S76" s="12"/>
      <c r="U76" s="12"/>
      <c r="W76" s="12"/>
      <c r="Y76" s="12"/>
    </row>
    <row r="77" spans="1:26" x14ac:dyDescent="0.15">
      <c r="A77" s="102" t="s">
        <v>169</v>
      </c>
      <c r="B77" s="105" t="s">
        <v>19</v>
      </c>
      <c r="C77" s="105" t="s">
        <v>18</v>
      </c>
      <c r="D77" s="105" t="s">
        <v>32</v>
      </c>
      <c r="E77" s="105" t="s">
        <v>32</v>
      </c>
      <c r="F77" s="7">
        <v>1</v>
      </c>
      <c r="G77" s="7" t="s">
        <v>50</v>
      </c>
      <c r="H77" s="20">
        <v>1</v>
      </c>
      <c r="I77" s="15">
        <v>45131</v>
      </c>
      <c r="J77" s="46">
        <v>0.28799999999999998</v>
      </c>
      <c r="K77" s="55" t="str">
        <f t="shared" si="6"/>
        <v>合格</v>
      </c>
      <c r="L77" s="12"/>
      <c r="M77" s="12"/>
      <c r="O77" s="12"/>
      <c r="Q77" s="12"/>
      <c r="S77" s="12"/>
      <c r="U77" s="12"/>
      <c r="W77" s="12"/>
      <c r="Y77" s="12"/>
    </row>
    <row r="78" spans="1:26" x14ac:dyDescent="0.15">
      <c r="A78" s="102"/>
      <c r="B78" s="105"/>
      <c r="C78" s="105"/>
      <c r="D78" s="105"/>
      <c r="E78" s="105"/>
      <c r="F78" s="7">
        <v>2</v>
      </c>
      <c r="G78" s="69" t="s">
        <v>51</v>
      </c>
      <c r="H78" s="20">
        <v>1</v>
      </c>
      <c r="I78" s="15">
        <v>45131</v>
      </c>
      <c r="J78" s="46">
        <v>0.08</v>
      </c>
      <c r="K78" s="55" t="str">
        <f t="shared" si="6"/>
        <v>合格</v>
      </c>
      <c r="M78" s="12"/>
      <c r="O78" s="12"/>
      <c r="Q78" s="12"/>
      <c r="S78" s="12"/>
      <c r="U78" s="12"/>
      <c r="W78" s="12"/>
      <c r="Y78" s="12"/>
    </row>
    <row r="79" spans="1:26" x14ac:dyDescent="0.15">
      <c r="A79" s="102"/>
      <c r="B79" s="105"/>
      <c r="C79" s="105"/>
      <c r="D79" s="105"/>
      <c r="E79" s="105"/>
      <c r="F79" s="7">
        <v>3</v>
      </c>
      <c r="G79" s="69" t="s">
        <v>52</v>
      </c>
      <c r="H79" s="20">
        <v>0.8</v>
      </c>
      <c r="I79" s="15">
        <v>45131</v>
      </c>
      <c r="J79" s="46">
        <v>2E-3</v>
      </c>
      <c r="K79" s="55" t="str">
        <f t="shared" si="6"/>
        <v>合格</v>
      </c>
      <c r="M79" s="12"/>
      <c r="O79" s="12"/>
      <c r="Q79" s="12"/>
      <c r="S79" s="12"/>
      <c r="U79" s="12"/>
      <c r="W79" s="12"/>
      <c r="Y79" s="12"/>
    </row>
    <row r="80" spans="1:26" x14ac:dyDescent="0.15">
      <c r="A80" s="102"/>
      <c r="B80" s="105"/>
      <c r="C80" s="105"/>
      <c r="D80" s="105"/>
      <c r="E80" s="105"/>
      <c r="F80" s="7">
        <v>4</v>
      </c>
      <c r="G80" s="69" t="s">
        <v>53</v>
      </c>
      <c r="H80" s="20">
        <v>4</v>
      </c>
      <c r="I80" s="15">
        <v>45131</v>
      </c>
      <c r="J80" s="46">
        <v>0.57999999999999996</v>
      </c>
      <c r="K80" s="55" t="str">
        <f t="shared" si="6"/>
        <v>合格</v>
      </c>
      <c r="M80" s="12"/>
      <c r="O80" s="12"/>
      <c r="Q80" s="12"/>
      <c r="S80" s="12"/>
      <c r="U80" s="12"/>
      <c r="W80" s="12"/>
      <c r="Y80" s="12"/>
    </row>
    <row r="81" spans="1:25" x14ac:dyDescent="0.15">
      <c r="A81" s="102"/>
      <c r="B81" s="105"/>
      <c r="C81" s="105"/>
      <c r="D81" s="105"/>
      <c r="E81" s="105"/>
      <c r="F81" s="7">
        <v>5</v>
      </c>
      <c r="G81" s="69" t="s">
        <v>124</v>
      </c>
      <c r="H81" s="20">
        <v>20</v>
      </c>
      <c r="I81" s="15">
        <v>45131</v>
      </c>
      <c r="J81" s="46">
        <v>10</v>
      </c>
      <c r="K81" s="55" t="str">
        <f t="shared" si="6"/>
        <v>合格</v>
      </c>
      <c r="M81" s="12"/>
      <c r="O81" s="12"/>
      <c r="Q81" s="12"/>
      <c r="S81" s="12"/>
      <c r="U81" s="12"/>
      <c r="W81" s="12"/>
      <c r="Y81" s="12"/>
    </row>
    <row r="82" spans="1:25" x14ac:dyDescent="0.15">
      <c r="A82" s="102"/>
      <c r="B82" s="105"/>
      <c r="C82" s="105"/>
      <c r="D82" s="105"/>
      <c r="E82" s="105"/>
      <c r="F82" s="7">
        <v>6</v>
      </c>
      <c r="G82" s="69" t="s">
        <v>56</v>
      </c>
      <c r="H82" s="20">
        <v>1.5</v>
      </c>
      <c r="I82" s="15">
        <v>45131</v>
      </c>
      <c r="J82" s="46">
        <v>0.14000000000000001</v>
      </c>
      <c r="K82" s="55" t="str">
        <f t="shared" si="6"/>
        <v>合格</v>
      </c>
      <c r="M82" s="12"/>
      <c r="O82" s="12"/>
      <c r="Q82" s="12"/>
      <c r="S82" s="12"/>
      <c r="U82" s="12"/>
      <c r="W82" s="12"/>
      <c r="Y82" s="12"/>
    </row>
    <row r="83" spans="1:25" ht="13.5" customHeight="1" x14ac:dyDescent="0.15">
      <c r="A83" s="102"/>
      <c r="B83" s="105"/>
      <c r="C83" s="105"/>
      <c r="D83" s="105"/>
      <c r="E83" s="105"/>
      <c r="F83" s="7">
        <v>7</v>
      </c>
      <c r="G83" s="69" t="s">
        <v>57</v>
      </c>
      <c r="H83" s="20">
        <v>0.06</v>
      </c>
      <c r="I83" s="15">
        <v>45131</v>
      </c>
      <c r="J83" s="46">
        <v>3.0000000000000001E-3</v>
      </c>
      <c r="K83" s="55" t="str">
        <f t="shared" si="6"/>
        <v>合格</v>
      </c>
      <c r="M83" s="12"/>
      <c r="O83" s="12"/>
      <c r="Q83" s="12"/>
      <c r="S83" s="12"/>
      <c r="U83" s="12"/>
      <c r="W83" s="12"/>
      <c r="Y83" s="12"/>
    </row>
    <row r="84" spans="1:25" x14ac:dyDescent="0.15">
      <c r="A84" s="102"/>
      <c r="B84" s="105"/>
      <c r="C84" s="105"/>
      <c r="D84" s="105"/>
      <c r="E84" s="105"/>
      <c r="F84" s="7">
        <v>8</v>
      </c>
      <c r="G84" s="2" t="s">
        <v>58</v>
      </c>
      <c r="H84" s="20">
        <v>0.2</v>
      </c>
      <c r="I84" s="15">
        <v>45131</v>
      </c>
      <c r="J84" s="46">
        <v>0.05</v>
      </c>
      <c r="K84" s="55" t="str">
        <f t="shared" si="6"/>
        <v>合格</v>
      </c>
      <c r="M84" s="12"/>
      <c r="O84" s="12"/>
      <c r="Q84" s="12"/>
      <c r="S84" s="12"/>
      <c r="U84" s="12"/>
      <c r="W84" s="12"/>
      <c r="Y84" s="12"/>
    </row>
    <row r="85" spans="1:25" x14ac:dyDescent="0.15">
      <c r="A85" s="102"/>
      <c r="B85" s="105"/>
      <c r="C85" s="105"/>
      <c r="D85" s="105"/>
      <c r="E85" s="105"/>
      <c r="F85" s="7">
        <v>9</v>
      </c>
      <c r="G85" s="2" t="s">
        <v>105</v>
      </c>
      <c r="H85" s="20">
        <v>0.01</v>
      </c>
      <c r="I85" s="15">
        <v>45131</v>
      </c>
      <c r="J85" s="46">
        <v>2E-3</v>
      </c>
      <c r="K85" s="55" t="str">
        <f t="shared" si="6"/>
        <v>合格</v>
      </c>
      <c r="M85" s="12"/>
      <c r="O85" s="12"/>
      <c r="Q85" s="12"/>
      <c r="S85" s="12"/>
      <c r="U85" s="12"/>
      <c r="W85" s="12"/>
      <c r="Y85" s="12"/>
    </row>
    <row r="86" spans="1:25" x14ac:dyDescent="0.15">
      <c r="A86" s="102"/>
      <c r="B86" s="105"/>
      <c r="C86" s="105"/>
      <c r="D86" s="105"/>
      <c r="E86" s="105"/>
      <c r="F86" s="7">
        <v>10</v>
      </c>
      <c r="G86" s="2" t="s">
        <v>133</v>
      </c>
      <c r="H86" s="20" t="s">
        <v>137</v>
      </c>
      <c r="I86" s="15">
        <v>45131</v>
      </c>
      <c r="J86" s="46">
        <v>2E-3</v>
      </c>
      <c r="K86" s="55" t="str">
        <f t="shared" si="6"/>
        <v>合格</v>
      </c>
      <c r="M86" s="12"/>
      <c r="O86" s="12"/>
      <c r="Q86" s="12"/>
      <c r="S86" s="12"/>
      <c r="U86" s="12"/>
      <c r="W86" s="12"/>
      <c r="Y86" s="12"/>
    </row>
    <row r="87" spans="1:25" x14ac:dyDescent="0.15">
      <c r="A87" s="102"/>
      <c r="B87" s="105"/>
      <c r="C87" s="105"/>
      <c r="D87" s="105"/>
      <c r="E87" s="105"/>
      <c r="F87" s="7">
        <v>11</v>
      </c>
      <c r="G87" s="2" t="s">
        <v>120</v>
      </c>
      <c r="H87" s="20">
        <v>4</v>
      </c>
      <c r="I87" s="15">
        <v>45131</v>
      </c>
      <c r="J87" s="46">
        <v>0.01</v>
      </c>
      <c r="K87" s="55" t="str">
        <f t="shared" si="6"/>
        <v>合格</v>
      </c>
    </row>
    <row r="88" spans="1:25" x14ac:dyDescent="0.15">
      <c r="A88" s="102"/>
      <c r="B88" s="105"/>
      <c r="C88" s="105"/>
      <c r="D88" s="105"/>
      <c r="E88" s="105"/>
      <c r="F88" s="7">
        <v>12</v>
      </c>
      <c r="G88" s="2" t="s">
        <v>108</v>
      </c>
      <c r="H88" s="20">
        <v>4</v>
      </c>
      <c r="I88" s="15">
        <v>45131</v>
      </c>
      <c r="J88" s="46">
        <v>6.0000000000000001E-3</v>
      </c>
      <c r="K88" s="55" t="str">
        <f t="shared" si="6"/>
        <v>合格</v>
      </c>
    </row>
    <row r="89" spans="1:25" x14ac:dyDescent="0.15">
      <c r="A89" s="102" t="s">
        <v>170</v>
      </c>
      <c r="B89" s="105" t="s">
        <v>19</v>
      </c>
      <c r="C89" s="105" t="s">
        <v>18</v>
      </c>
      <c r="D89" s="105" t="s">
        <v>32</v>
      </c>
      <c r="E89" s="105" t="s">
        <v>32</v>
      </c>
      <c r="F89" s="7">
        <v>1</v>
      </c>
      <c r="G89" s="7" t="s">
        <v>50</v>
      </c>
      <c r="H89" s="20">
        <v>1</v>
      </c>
      <c r="I89" s="15">
        <v>45131</v>
      </c>
      <c r="J89" s="46">
        <v>0.28899999999999998</v>
      </c>
      <c r="K89" s="55" t="str">
        <f t="shared" si="6"/>
        <v>合格</v>
      </c>
    </row>
    <row r="90" spans="1:25" x14ac:dyDescent="0.15">
      <c r="A90" s="102"/>
      <c r="B90" s="105"/>
      <c r="C90" s="105"/>
      <c r="D90" s="105"/>
      <c r="E90" s="105"/>
      <c r="F90" s="7">
        <v>2</v>
      </c>
      <c r="G90" s="69" t="s">
        <v>51</v>
      </c>
      <c r="H90" s="20">
        <v>1</v>
      </c>
      <c r="I90" s="15">
        <v>45131</v>
      </c>
      <c r="J90" s="46">
        <v>0.08</v>
      </c>
      <c r="K90" s="55" t="str">
        <f t="shared" si="6"/>
        <v>合格</v>
      </c>
    </row>
    <row r="91" spans="1:25" x14ac:dyDescent="0.15">
      <c r="A91" s="102"/>
      <c r="B91" s="105"/>
      <c r="C91" s="105"/>
      <c r="D91" s="105"/>
      <c r="E91" s="105"/>
      <c r="F91" s="7">
        <v>3</v>
      </c>
      <c r="G91" s="69" t="s">
        <v>52</v>
      </c>
      <c r="H91" s="20">
        <v>0.8</v>
      </c>
      <c r="I91" s="15">
        <v>45131</v>
      </c>
      <c r="J91" s="46">
        <v>2E-3</v>
      </c>
      <c r="K91" s="55" t="str">
        <f t="shared" si="6"/>
        <v>合格</v>
      </c>
    </row>
    <row r="92" spans="1:25" x14ac:dyDescent="0.15">
      <c r="A92" s="102"/>
      <c r="B92" s="105"/>
      <c r="C92" s="105"/>
      <c r="D92" s="105"/>
      <c r="E92" s="105"/>
      <c r="F92" s="7">
        <v>4</v>
      </c>
      <c r="G92" s="69" t="s">
        <v>53</v>
      </c>
      <c r="H92" s="20">
        <v>4</v>
      </c>
      <c r="I92" s="15">
        <v>45131</v>
      </c>
      <c r="J92" s="46">
        <v>0.54</v>
      </c>
      <c r="K92" s="55" t="str">
        <f t="shared" si="6"/>
        <v>合格</v>
      </c>
    </row>
    <row r="93" spans="1:25" x14ac:dyDescent="0.15">
      <c r="A93" s="102"/>
      <c r="B93" s="105"/>
      <c r="C93" s="105"/>
      <c r="D93" s="105"/>
      <c r="E93" s="105"/>
      <c r="F93" s="2">
        <v>5</v>
      </c>
      <c r="G93" s="69" t="s">
        <v>124</v>
      </c>
      <c r="H93" s="20">
        <v>20</v>
      </c>
      <c r="I93" s="15">
        <v>45131</v>
      </c>
      <c r="J93" s="46">
        <v>10</v>
      </c>
      <c r="K93" s="55" t="str">
        <f t="shared" si="6"/>
        <v>合格</v>
      </c>
    </row>
    <row r="94" spans="1:25" x14ac:dyDescent="0.15">
      <c r="A94" s="102"/>
      <c r="B94" s="105"/>
      <c r="C94" s="105"/>
      <c r="D94" s="105"/>
      <c r="E94" s="105"/>
      <c r="F94" s="7">
        <v>6</v>
      </c>
      <c r="G94" s="69" t="s">
        <v>56</v>
      </c>
      <c r="H94" s="20">
        <v>1.5</v>
      </c>
      <c r="I94" s="15">
        <v>45131</v>
      </c>
      <c r="J94" s="46">
        <v>0.18</v>
      </c>
      <c r="K94" s="55" t="str">
        <f t="shared" ref="K94:K124" si="7">IF(J94="ND","合格",IF(J94&lt;=H94,"合格","不合格"))</f>
        <v>合格</v>
      </c>
    </row>
    <row r="95" spans="1:25" ht="13.5" customHeight="1" x14ac:dyDescent="0.15">
      <c r="A95" s="102"/>
      <c r="B95" s="105"/>
      <c r="C95" s="105"/>
      <c r="D95" s="105"/>
      <c r="E95" s="105"/>
      <c r="F95" s="2">
        <v>7</v>
      </c>
      <c r="G95" s="69" t="s">
        <v>57</v>
      </c>
      <c r="H95" s="20">
        <v>0.06</v>
      </c>
      <c r="I95" s="15">
        <v>45131</v>
      </c>
      <c r="J95" s="46">
        <v>3.0000000000000001E-3</v>
      </c>
      <c r="K95" s="55" t="str">
        <f t="shared" si="7"/>
        <v>合格</v>
      </c>
    </row>
    <row r="96" spans="1:25" x14ac:dyDescent="0.15">
      <c r="A96" s="102"/>
      <c r="B96" s="105"/>
      <c r="C96" s="105"/>
      <c r="D96" s="105"/>
      <c r="E96" s="105"/>
      <c r="F96" s="7">
        <v>8</v>
      </c>
      <c r="G96" s="2" t="s">
        <v>58</v>
      </c>
      <c r="H96" s="20">
        <v>0.2</v>
      </c>
      <c r="I96" s="15">
        <v>45131</v>
      </c>
      <c r="J96" s="46">
        <v>0.05</v>
      </c>
      <c r="K96" s="55" t="str">
        <f t="shared" si="7"/>
        <v>合格</v>
      </c>
    </row>
    <row r="97" spans="1:11" x14ac:dyDescent="0.15">
      <c r="A97" s="102"/>
      <c r="B97" s="105"/>
      <c r="C97" s="105"/>
      <c r="D97" s="105"/>
      <c r="E97" s="105"/>
      <c r="F97" s="2">
        <v>9</v>
      </c>
      <c r="G97" s="2" t="s">
        <v>105</v>
      </c>
      <c r="H97" s="20">
        <v>0.01</v>
      </c>
      <c r="I97" s="15">
        <v>45131</v>
      </c>
      <c r="J97" s="46">
        <v>2E-3</v>
      </c>
      <c r="K97" s="55" t="str">
        <f t="shared" si="7"/>
        <v>合格</v>
      </c>
    </row>
    <row r="98" spans="1:11" x14ac:dyDescent="0.15">
      <c r="A98" s="102"/>
      <c r="B98" s="105"/>
      <c r="C98" s="105"/>
      <c r="D98" s="105"/>
      <c r="E98" s="105"/>
      <c r="F98" s="2">
        <v>10</v>
      </c>
      <c r="G98" s="2" t="s">
        <v>133</v>
      </c>
      <c r="H98" s="20" t="s">
        <v>137</v>
      </c>
      <c r="I98" s="15">
        <v>45131</v>
      </c>
      <c r="J98" s="46">
        <v>2E-3</v>
      </c>
      <c r="K98" s="55" t="str">
        <f t="shared" si="7"/>
        <v>合格</v>
      </c>
    </row>
    <row r="99" spans="1:11" x14ac:dyDescent="0.15">
      <c r="A99" s="102"/>
      <c r="B99" s="105"/>
      <c r="C99" s="105"/>
      <c r="D99" s="105"/>
      <c r="E99" s="105"/>
      <c r="F99" s="7">
        <v>11</v>
      </c>
      <c r="G99" s="2" t="s">
        <v>120</v>
      </c>
      <c r="H99" s="20">
        <v>4</v>
      </c>
      <c r="I99" s="15">
        <v>45131</v>
      </c>
      <c r="J99" s="46">
        <v>0.01</v>
      </c>
      <c r="K99" s="55" t="str">
        <f t="shared" si="7"/>
        <v>合格</v>
      </c>
    </row>
    <row r="100" spans="1:11" x14ac:dyDescent="0.15">
      <c r="A100" s="102"/>
      <c r="B100" s="105"/>
      <c r="C100" s="105"/>
      <c r="D100" s="105"/>
      <c r="E100" s="105"/>
      <c r="F100" s="19">
        <v>12</v>
      </c>
      <c r="G100" s="2" t="s">
        <v>108</v>
      </c>
      <c r="H100" s="20">
        <v>4</v>
      </c>
      <c r="I100" s="15">
        <v>45131</v>
      </c>
      <c r="J100" s="46">
        <v>6.0000000000000001E-3</v>
      </c>
      <c r="K100" s="55" t="str">
        <f t="shared" si="7"/>
        <v>合格</v>
      </c>
    </row>
    <row r="101" spans="1:11" x14ac:dyDescent="0.15">
      <c r="A101" s="102" t="s">
        <v>171</v>
      </c>
      <c r="B101" s="105" t="s">
        <v>19</v>
      </c>
      <c r="C101" s="105" t="s">
        <v>18</v>
      </c>
      <c r="D101" s="105" t="s">
        <v>32</v>
      </c>
      <c r="E101" s="105" t="s">
        <v>32</v>
      </c>
      <c r="F101" s="7">
        <v>1</v>
      </c>
      <c r="G101" s="7" t="s">
        <v>50</v>
      </c>
      <c r="H101" s="20">
        <v>1</v>
      </c>
      <c r="I101" s="15">
        <v>45131</v>
      </c>
      <c r="J101" s="46">
        <v>0.28799999999999998</v>
      </c>
      <c r="K101" s="55" t="str">
        <f t="shared" si="7"/>
        <v>合格</v>
      </c>
    </row>
    <row r="102" spans="1:11" x14ac:dyDescent="0.15">
      <c r="A102" s="102"/>
      <c r="B102" s="105"/>
      <c r="C102" s="105"/>
      <c r="D102" s="105"/>
      <c r="E102" s="105"/>
      <c r="F102" s="2">
        <v>2</v>
      </c>
      <c r="G102" s="69" t="s">
        <v>51</v>
      </c>
      <c r="H102" s="20">
        <v>1</v>
      </c>
      <c r="I102" s="15">
        <v>45131</v>
      </c>
      <c r="J102" s="46">
        <v>0.08</v>
      </c>
      <c r="K102" s="55" t="str">
        <f t="shared" si="7"/>
        <v>合格</v>
      </c>
    </row>
    <row r="103" spans="1:11" x14ac:dyDescent="0.15">
      <c r="A103" s="102"/>
      <c r="B103" s="105"/>
      <c r="C103" s="105"/>
      <c r="D103" s="105"/>
      <c r="E103" s="105"/>
      <c r="F103" s="7">
        <v>3</v>
      </c>
      <c r="G103" s="69" t="s">
        <v>52</v>
      </c>
      <c r="H103" s="22">
        <v>0.8</v>
      </c>
      <c r="I103" s="15">
        <v>45131</v>
      </c>
      <c r="J103" s="46">
        <v>2E-3</v>
      </c>
      <c r="K103" s="55" t="str">
        <f t="shared" si="7"/>
        <v>合格</v>
      </c>
    </row>
    <row r="104" spans="1:11" x14ac:dyDescent="0.15">
      <c r="A104" s="102"/>
      <c r="B104" s="105"/>
      <c r="C104" s="105"/>
      <c r="D104" s="105"/>
      <c r="E104" s="105"/>
      <c r="F104" s="7">
        <v>4</v>
      </c>
      <c r="G104" s="69" t="s">
        <v>53</v>
      </c>
      <c r="H104" s="22">
        <v>4</v>
      </c>
      <c r="I104" s="15">
        <v>45131</v>
      </c>
      <c r="J104" s="46">
        <v>0.54</v>
      </c>
      <c r="K104" s="55" t="str">
        <f t="shared" si="7"/>
        <v>合格</v>
      </c>
    </row>
    <row r="105" spans="1:11" x14ac:dyDescent="0.15">
      <c r="A105" s="102"/>
      <c r="B105" s="105"/>
      <c r="C105" s="105"/>
      <c r="D105" s="105"/>
      <c r="E105" s="105"/>
      <c r="F105" s="2">
        <v>5</v>
      </c>
      <c r="G105" s="69" t="s">
        <v>124</v>
      </c>
      <c r="H105" s="20">
        <v>20</v>
      </c>
      <c r="I105" s="15">
        <v>45131</v>
      </c>
      <c r="J105" s="46">
        <v>10</v>
      </c>
      <c r="K105" s="55" t="str">
        <f t="shared" si="7"/>
        <v>合格</v>
      </c>
    </row>
    <row r="106" spans="1:11" x14ac:dyDescent="0.15">
      <c r="A106" s="102"/>
      <c r="B106" s="105"/>
      <c r="C106" s="105"/>
      <c r="D106" s="105"/>
      <c r="E106" s="105"/>
      <c r="F106" s="7">
        <v>6</v>
      </c>
      <c r="G106" s="69" t="s">
        <v>56</v>
      </c>
      <c r="H106" s="20">
        <v>1.5</v>
      </c>
      <c r="I106" s="15">
        <v>45131</v>
      </c>
      <c r="J106" s="46">
        <v>0.21</v>
      </c>
      <c r="K106" s="55" t="str">
        <f t="shared" si="7"/>
        <v>合格</v>
      </c>
    </row>
    <row r="107" spans="1:11" x14ac:dyDescent="0.15">
      <c r="A107" s="102"/>
      <c r="B107" s="105"/>
      <c r="C107" s="105"/>
      <c r="D107" s="105"/>
      <c r="E107" s="105"/>
      <c r="F107" s="2">
        <v>7</v>
      </c>
      <c r="G107" s="69" t="s">
        <v>57</v>
      </c>
      <c r="H107" s="20">
        <v>0.06</v>
      </c>
      <c r="I107" s="15">
        <v>45131</v>
      </c>
      <c r="J107" s="46">
        <v>3.0000000000000001E-3</v>
      </c>
      <c r="K107" s="55" t="str">
        <f t="shared" si="7"/>
        <v>合格</v>
      </c>
    </row>
    <row r="108" spans="1:11" x14ac:dyDescent="0.15">
      <c r="A108" s="102"/>
      <c r="B108" s="105"/>
      <c r="C108" s="105"/>
      <c r="D108" s="105"/>
      <c r="E108" s="105"/>
      <c r="F108" s="7">
        <v>8</v>
      </c>
      <c r="G108" s="2" t="s">
        <v>58</v>
      </c>
      <c r="H108" s="20">
        <v>0.2</v>
      </c>
      <c r="I108" s="15">
        <v>45131</v>
      </c>
      <c r="J108" s="46">
        <v>0.05</v>
      </c>
      <c r="K108" s="55" t="str">
        <f t="shared" si="7"/>
        <v>合格</v>
      </c>
    </row>
    <row r="109" spans="1:11" x14ac:dyDescent="0.15">
      <c r="A109" s="102"/>
      <c r="B109" s="105"/>
      <c r="C109" s="105"/>
      <c r="D109" s="105"/>
      <c r="E109" s="105"/>
      <c r="F109" s="2">
        <v>9</v>
      </c>
      <c r="G109" s="2" t="s">
        <v>104</v>
      </c>
      <c r="H109" s="20">
        <v>0.01</v>
      </c>
      <c r="I109" s="15">
        <v>45131</v>
      </c>
      <c r="J109" s="46">
        <v>2E-3</v>
      </c>
      <c r="K109" s="55" t="str">
        <f t="shared" si="7"/>
        <v>合格</v>
      </c>
    </row>
    <row r="110" spans="1:11" x14ac:dyDescent="0.15">
      <c r="A110" s="102"/>
      <c r="B110" s="105"/>
      <c r="C110" s="105"/>
      <c r="D110" s="105"/>
      <c r="E110" s="105"/>
      <c r="F110" s="2">
        <v>10</v>
      </c>
      <c r="G110" s="2" t="s">
        <v>133</v>
      </c>
      <c r="H110" s="20" t="s">
        <v>137</v>
      </c>
      <c r="I110" s="15">
        <v>45131</v>
      </c>
      <c r="J110" s="46">
        <v>2E-3</v>
      </c>
      <c r="K110" s="55" t="str">
        <f t="shared" si="7"/>
        <v>合格</v>
      </c>
    </row>
    <row r="111" spans="1:11" x14ac:dyDescent="0.15">
      <c r="A111" s="102"/>
      <c r="B111" s="105"/>
      <c r="C111" s="105"/>
      <c r="D111" s="105"/>
      <c r="E111" s="105"/>
      <c r="F111" s="7">
        <v>11</v>
      </c>
      <c r="G111" s="2" t="s">
        <v>119</v>
      </c>
      <c r="H111" s="20">
        <v>4</v>
      </c>
      <c r="I111" s="15">
        <v>45131</v>
      </c>
      <c r="J111" s="46">
        <v>0.01</v>
      </c>
      <c r="K111" s="55" t="str">
        <f t="shared" si="7"/>
        <v>合格</v>
      </c>
    </row>
    <row r="112" spans="1:11" ht="14.25" thickBot="1" x14ac:dyDescent="0.2">
      <c r="A112" s="148"/>
      <c r="B112" s="110"/>
      <c r="C112" s="110"/>
      <c r="D112" s="110"/>
      <c r="E112" s="110"/>
      <c r="F112" s="2">
        <v>12</v>
      </c>
      <c r="G112" s="27" t="s">
        <v>107</v>
      </c>
      <c r="H112" s="34">
        <v>4</v>
      </c>
      <c r="I112" s="21">
        <v>45131</v>
      </c>
      <c r="J112" s="54">
        <v>6.0000000000000001E-3</v>
      </c>
      <c r="K112" s="56" t="str">
        <f t="shared" si="7"/>
        <v>合格</v>
      </c>
    </row>
    <row r="113" spans="1:14" x14ac:dyDescent="0.15">
      <c r="A113" s="67">
        <v>21</v>
      </c>
      <c r="B113" s="68" t="s">
        <v>121</v>
      </c>
      <c r="C113" s="172" t="s">
        <v>101</v>
      </c>
      <c r="D113" s="175" t="s">
        <v>100</v>
      </c>
      <c r="E113" s="175" t="s">
        <v>100</v>
      </c>
      <c r="F113" s="50">
        <v>1</v>
      </c>
      <c r="G113" s="68" t="s">
        <v>46</v>
      </c>
      <c r="H113" s="43">
        <v>6</v>
      </c>
      <c r="I113" s="44">
        <v>45131</v>
      </c>
      <c r="J113" s="45">
        <v>0.51</v>
      </c>
      <c r="K113" s="57" t="str">
        <f t="shared" si="7"/>
        <v>合格</v>
      </c>
    </row>
    <row r="114" spans="1:14" x14ac:dyDescent="0.15">
      <c r="A114" s="41">
        <v>22</v>
      </c>
      <c r="B114" s="42" t="s">
        <v>99</v>
      </c>
      <c r="C114" s="173"/>
      <c r="D114" s="129"/>
      <c r="E114" s="129"/>
      <c r="F114" s="7">
        <v>1</v>
      </c>
      <c r="G114" s="42" t="s">
        <v>46</v>
      </c>
      <c r="H114" s="20">
        <v>6</v>
      </c>
      <c r="I114" s="15">
        <v>45131</v>
      </c>
      <c r="J114" s="32">
        <v>0.48</v>
      </c>
      <c r="K114" s="55" t="str">
        <f t="shared" si="7"/>
        <v>合格</v>
      </c>
    </row>
    <row r="115" spans="1:14" x14ac:dyDescent="0.15">
      <c r="A115" s="41">
        <v>23</v>
      </c>
      <c r="B115" s="42" t="s">
        <v>98</v>
      </c>
      <c r="C115" s="173"/>
      <c r="D115" s="129"/>
      <c r="E115" s="129"/>
      <c r="F115" s="7">
        <v>1</v>
      </c>
      <c r="G115" s="42" t="s">
        <v>46</v>
      </c>
      <c r="H115" s="20">
        <v>6</v>
      </c>
      <c r="I115" s="15">
        <v>45131</v>
      </c>
      <c r="J115" s="32">
        <v>0.46</v>
      </c>
      <c r="K115" s="55" t="str">
        <f t="shared" si="7"/>
        <v>合格</v>
      </c>
    </row>
    <row r="116" spans="1:14" x14ac:dyDescent="0.15">
      <c r="A116" s="76">
        <v>24</v>
      </c>
      <c r="B116" s="77" t="s">
        <v>122</v>
      </c>
      <c r="C116" s="174"/>
      <c r="D116" s="146"/>
      <c r="E116" s="146"/>
      <c r="F116" s="7">
        <v>1</v>
      </c>
      <c r="G116" s="69" t="s">
        <v>46</v>
      </c>
      <c r="H116" s="20">
        <v>6</v>
      </c>
      <c r="I116" s="15">
        <v>45131</v>
      </c>
      <c r="J116" s="32">
        <v>0.44</v>
      </c>
      <c r="K116" s="55" t="str">
        <f t="shared" si="7"/>
        <v>合格</v>
      </c>
    </row>
    <row r="117" spans="1:14" ht="14.25" thickBot="1" x14ac:dyDescent="0.2">
      <c r="A117" s="76">
        <v>25</v>
      </c>
      <c r="B117" s="94" t="s">
        <v>123</v>
      </c>
      <c r="C117" s="174"/>
      <c r="D117" s="146"/>
      <c r="E117" s="146"/>
      <c r="F117" s="17">
        <v>1</v>
      </c>
      <c r="G117" s="94" t="s">
        <v>46</v>
      </c>
      <c r="H117" s="24">
        <v>6</v>
      </c>
      <c r="I117" s="26">
        <v>45131</v>
      </c>
      <c r="J117" s="100">
        <v>0.48</v>
      </c>
      <c r="K117" s="99" t="str">
        <f t="shared" si="7"/>
        <v>合格</v>
      </c>
    </row>
    <row r="118" spans="1:14" x14ac:dyDescent="0.15">
      <c r="A118" s="127">
        <v>26</v>
      </c>
      <c r="B118" s="130" t="s">
        <v>160</v>
      </c>
      <c r="C118" s="130" t="s">
        <v>34</v>
      </c>
      <c r="D118" s="130" t="s">
        <v>32</v>
      </c>
      <c r="E118" s="130" t="s">
        <v>32</v>
      </c>
      <c r="F118" s="78">
        <v>1</v>
      </c>
      <c r="G118" s="93" t="s">
        <v>36</v>
      </c>
      <c r="H118" s="23">
        <v>65</v>
      </c>
      <c r="I118" s="25">
        <v>45131</v>
      </c>
      <c r="J118" s="96">
        <v>56.6</v>
      </c>
      <c r="K118" s="74" t="str">
        <f t="shared" si="7"/>
        <v>合格</v>
      </c>
    </row>
    <row r="119" spans="1:14" x14ac:dyDescent="0.15">
      <c r="A119" s="128"/>
      <c r="B119" s="146"/>
      <c r="C119" s="129"/>
      <c r="D119" s="129"/>
      <c r="E119" s="129"/>
      <c r="F119" s="31">
        <v>2</v>
      </c>
      <c r="G119" s="92" t="s">
        <v>59</v>
      </c>
      <c r="H119" s="20">
        <v>55</v>
      </c>
      <c r="I119" s="15">
        <v>45131</v>
      </c>
      <c r="J119" s="97">
        <v>52.2</v>
      </c>
      <c r="K119" s="55" t="str">
        <f t="shared" si="7"/>
        <v>合格</v>
      </c>
    </row>
    <row r="120" spans="1:14" x14ac:dyDescent="0.15">
      <c r="A120" s="128">
        <v>27</v>
      </c>
      <c r="B120" s="129" t="s">
        <v>161</v>
      </c>
      <c r="C120" s="129" t="s">
        <v>34</v>
      </c>
      <c r="D120" s="129" t="s">
        <v>35</v>
      </c>
      <c r="E120" s="129" t="s">
        <v>35</v>
      </c>
      <c r="F120" s="31">
        <v>1</v>
      </c>
      <c r="G120" s="92" t="s">
        <v>36</v>
      </c>
      <c r="H120" s="20">
        <v>65</v>
      </c>
      <c r="I120" s="15">
        <v>45131</v>
      </c>
      <c r="J120" s="97">
        <v>56.1</v>
      </c>
      <c r="K120" s="55" t="str">
        <f t="shared" si="7"/>
        <v>合格</v>
      </c>
    </row>
    <row r="121" spans="1:14" s="14" customFormat="1" ht="19.5" customHeight="1" thickBot="1" x14ac:dyDescent="0.2">
      <c r="A121" s="128"/>
      <c r="B121" s="129"/>
      <c r="C121" s="129"/>
      <c r="D121" s="129"/>
      <c r="E121" s="129"/>
      <c r="F121" s="31">
        <v>2</v>
      </c>
      <c r="G121" s="92" t="s">
        <v>59</v>
      </c>
      <c r="H121" s="20">
        <v>55</v>
      </c>
      <c r="I121" s="15">
        <v>45131</v>
      </c>
      <c r="J121" s="97">
        <v>52.8</v>
      </c>
      <c r="K121" s="55" t="str">
        <f t="shared" si="7"/>
        <v>合格</v>
      </c>
    </row>
    <row r="122" spans="1:14" s="14" customFormat="1" ht="17.45" customHeight="1" x14ac:dyDescent="0.15">
      <c r="A122" s="128">
        <v>28</v>
      </c>
      <c r="B122" s="129" t="s">
        <v>162</v>
      </c>
      <c r="C122" s="129" t="s">
        <v>34</v>
      </c>
      <c r="D122" s="129" t="s">
        <v>35</v>
      </c>
      <c r="E122" s="129" t="s">
        <v>35</v>
      </c>
      <c r="F122" s="31">
        <v>1</v>
      </c>
      <c r="G122" s="92" t="s">
        <v>36</v>
      </c>
      <c r="H122" s="20">
        <v>65</v>
      </c>
      <c r="I122" s="15">
        <v>45131</v>
      </c>
      <c r="J122" s="97">
        <v>57.8</v>
      </c>
      <c r="K122" s="55" t="str">
        <f t="shared" si="7"/>
        <v>合格</v>
      </c>
      <c r="M122" s="176" t="s">
        <v>16</v>
      </c>
      <c r="N122" s="177"/>
    </row>
    <row r="123" spans="1:14" s="14" customFormat="1" ht="17.45" customHeight="1" x14ac:dyDescent="0.15">
      <c r="A123" s="128"/>
      <c r="B123" s="129"/>
      <c r="C123" s="129"/>
      <c r="D123" s="129"/>
      <c r="E123" s="129"/>
      <c r="F123" s="31">
        <v>2</v>
      </c>
      <c r="G123" s="92" t="s">
        <v>59</v>
      </c>
      <c r="H123" s="20">
        <v>55</v>
      </c>
      <c r="I123" s="15">
        <v>45131</v>
      </c>
      <c r="J123" s="97">
        <v>53.7</v>
      </c>
      <c r="K123" s="55" t="str">
        <f t="shared" si="7"/>
        <v>合格</v>
      </c>
      <c r="M123" s="178"/>
      <c r="N123" s="179"/>
    </row>
    <row r="124" spans="1:14" s="14" customFormat="1" ht="14.1" customHeight="1" x14ac:dyDescent="0.15">
      <c r="A124" s="128">
        <v>29</v>
      </c>
      <c r="B124" s="129" t="s">
        <v>163</v>
      </c>
      <c r="C124" s="129" t="s">
        <v>34</v>
      </c>
      <c r="D124" s="129" t="s">
        <v>35</v>
      </c>
      <c r="E124" s="129" t="s">
        <v>35</v>
      </c>
      <c r="F124" s="31">
        <v>1</v>
      </c>
      <c r="G124" s="92" t="s">
        <v>36</v>
      </c>
      <c r="H124" s="20">
        <v>65</v>
      </c>
      <c r="I124" s="15">
        <v>45131</v>
      </c>
      <c r="J124" s="97">
        <v>57.8</v>
      </c>
      <c r="K124" s="55" t="str">
        <f t="shared" si="7"/>
        <v>合格</v>
      </c>
      <c r="M124" s="121" t="s">
        <v>29</v>
      </c>
      <c r="N124" s="122"/>
    </row>
    <row r="125" spans="1:14" s="14" customFormat="1" ht="14.25" thickBot="1" x14ac:dyDescent="0.2">
      <c r="A125" s="149"/>
      <c r="B125" s="147"/>
      <c r="C125" s="147"/>
      <c r="D125" s="147"/>
      <c r="E125" s="147"/>
      <c r="F125" s="36">
        <v>2</v>
      </c>
      <c r="G125" s="95" t="s">
        <v>59</v>
      </c>
      <c r="H125" s="34">
        <v>55</v>
      </c>
      <c r="I125" s="21">
        <v>45131</v>
      </c>
      <c r="J125" s="98">
        <v>53.3</v>
      </c>
      <c r="K125" s="56" t="str">
        <f>IF(J125="ND","合格",IF(J125&lt;=H125,"合格","不合格"))</f>
        <v>合格</v>
      </c>
      <c r="M125" s="121"/>
      <c r="N125" s="122"/>
    </row>
    <row r="126" spans="1:14" s="14" customFormat="1" x14ac:dyDescent="0.15">
      <c r="A126" s="48"/>
      <c r="B126" s="48"/>
      <c r="C126" s="48"/>
      <c r="D126" s="48"/>
      <c r="E126" s="48"/>
      <c r="F126" s="58"/>
      <c r="G126" s="48"/>
      <c r="H126" s="48"/>
      <c r="I126" s="49"/>
      <c r="J126" s="59"/>
      <c r="K126" s="60"/>
      <c r="M126" s="121"/>
      <c r="N126" s="122"/>
    </row>
    <row r="127" spans="1:14" s="14" customFormat="1" ht="37.5" x14ac:dyDescent="0.15">
      <c r="A127" s="63" t="s">
        <v>20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M127" s="121"/>
      <c r="N127" s="122"/>
    </row>
    <row r="128" spans="1:14" x14ac:dyDescent="0.15">
      <c r="A128" s="140" t="s">
        <v>0</v>
      </c>
      <c r="B128" s="140" t="s">
        <v>14</v>
      </c>
      <c r="C128" s="140" t="s">
        <v>1</v>
      </c>
      <c r="D128" s="140" t="s">
        <v>30</v>
      </c>
      <c r="E128" s="140"/>
      <c r="F128" s="61" t="s">
        <v>5</v>
      </c>
      <c r="G128" s="65"/>
      <c r="H128" s="116" t="s">
        <v>25</v>
      </c>
      <c r="I128" s="141" t="s">
        <v>2</v>
      </c>
      <c r="J128" s="141" t="s">
        <v>26</v>
      </c>
      <c r="K128" s="116" t="s">
        <v>31</v>
      </c>
      <c r="M128" s="121"/>
      <c r="N128" s="122"/>
    </row>
    <row r="129" spans="1:14" ht="17.45" customHeight="1" x14ac:dyDescent="0.15">
      <c r="A129" s="140"/>
      <c r="B129" s="140"/>
      <c r="C129" s="140"/>
      <c r="D129" s="3" t="s">
        <v>3</v>
      </c>
      <c r="E129" s="3" t="s">
        <v>4</v>
      </c>
      <c r="F129" s="62"/>
      <c r="G129" s="66"/>
      <c r="H129" s="131"/>
      <c r="I129" s="141"/>
      <c r="J129" s="141"/>
      <c r="K129" s="131"/>
      <c r="M129" s="121"/>
      <c r="N129" s="122"/>
    </row>
    <row r="130" spans="1:14" ht="14.1" customHeight="1" x14ac:dyDescent="0.15">
      <c r="A130" s="111" t="s">
        <v>12</v>
      </c>
      <c r="B130" s="106" t="s">
        <v>21</v>
      </c>
      <c r="C130" s="106" t="s">
        <v>27</v>
      </c>
      <c r="D130" s="135"/>
      <c r="E130" s="132"/>
      <c r="F130" s="7">
        <v>1</v>
      </c>
      <c r="G130" s="4"/>
      <c r="H130" s="5"/>
      <c r="I130" s="5"/>
      <c r="J130" s="5"/>
      <c r="K130" s="2"/>
      <c r="L130" s="13"/>
      <c r="M130" s="121"/>
      <c r="N130" s="122"/>
    </row>
    <row r="131" spans="1:14" ht="14.1" customHeight="1" thickBot="1" x14ac:dyDescent="0.2">
      <c r="A131" s="112"/>
      <c r="B131" s="138"/>
      <c r="C131" s="138"/>
      <c r="D131" s="136"/>
      <c r="E131" s="133"/>
      <c r="F131" s="2">
        <v>2</v>
      </c>
      <c r="G131" s="1"/>
      <c r="H131" s="1"/>
      <c r="I131" s="1"/>
      <c r="J131" s="1"/>
      <c r="K131" s="2"/>
      <c r="L131" s="13"/>
      <c r="M131" s="123"/>
      <c r="N131" s="124"/>
    </row>
    <row r="132" spans="1:14" ht="13.5" customHeight="1" x14ac:dyDescent="0.15">
      <c r="A132" s="112"/>
      <c r="B132" s="138"/>
      <c r="C132" s="138"/>
      <c r="D132" s="136"/>
      <c r="E132" s="133"/>
      <c r="F132" s="7">
        <v>3</v>
      </c>
      <c r="G132" s="1"/>
      <c r="H132" s="1"/>
      <c r="I132" s="1"/>
      <c r="J132" s="1"/>
      <c r="K132" s="2"/>
      <c r="M132" s="12"/>
      <c r="N132" s="12"/>
    </row>
    <row r="133" spans="1:14" x14ac:dyDescent="0.15">
      <c r="A133" s="112"/>
      <c r="B133" s="138"/>
      <c r="C133" s="138"/>
      <c r="D133" s="136"/>
      <c r="E133" s="133"/>
      <c r="F133" s="7">
        <v>4</v>
      </c>
      <c r="G133" s="1"/>
      <c r="H133" s="1"/>
      <c r="I133" s="1"/>
      <c r="J133" s="1"/>
      <c r="K133" s="2"/>
      <c r="M133" s="12"/>
      <c r="N133" s="12"/>
    </row>
    <row r="134" spans="1:14" x14ac:dyDescent="0.15">
      <c r="A134" s="112"/>
      <c r="B134" s="138"/>
      <c r="C134" s="138"/>
      <c r="D134" s="136"/>
      <c r="E134" s="133"/>
      <c r="F134" s="7">
        <v>5</v>
      </c>
      <c r="G134" s="1"/>
      <c r="H134" s="1"/>
      <c r="I134" s="1"/>
      <c r="J134" s="1"/>
      <c r="K134" s="2"/>
      <c r="M134" s="12"/>
      <c r="N134" s="12"/>
    </row>
    <row r="135" spans="1:14" x14ac:dyDescent="0.15">
      <c r="A135" s="112"/>
      <c r="B135" s="138"/>
      <c r="C135" s="138"/>
      <c r="D135" s="136"/>
      <c r="E135" s="133"/>
      <c r="F135" s="7">
        <v>6</v>
      </c>
      <c r="G135" s="1"/>
      <c r="H135" s="1"/>
      <c r="I135" s="1"/>
      <c r="J135" s="1"/>
      <c r="K135" s="2"/>
    </row>
    <row r="136" spans="1:14" x14ac:dyDescent="0.15">
      <c r="A136" s="112"/>
      <c r="B136" s="138"/>
      <c r="C136" s="138"/>
      <c r="D136" s="136"/>
      <c r="E136" s="133"/>
      <c r="F136" s="7">
        <v>7</v>
      </c>
      <c r="G136" s="1"/>
      <c r="H136" s="1"/>
      <c r="I136" s="1"/>
      <c r="J136" s="1"/>
      <c r="K136" s="2"/>
    </row>
    <row r="137" spans="1:14" x14ac:dyDescent="0.15">
      <c r="A137" s="113"/>
      <c r="B137" s="139"/>
      <c r="C137" s="139"/>
      <c r="D137" s="137"/>
      <c r="E137" s="134"/>
      <c r="F137" s="7">
        <v>8</v>
      </c>
      <c r="G137" s="1"/>
      <c r="H137" s="1"/>
      <c r="I137" s="1"/>
      <c r="J137" s="1"/>
      <c r="K137" s="2"/>
    </row>
    <row r="138" spans="1:14" x14ac:dyDescent="0.15">
      <c r="A138" s="111" t="s">
        <v>8</v>
      </c>
      <c r="B138" s="105" t="s">
        <v>22</v>
      </c>
      <c r="C138" s="106" t="s">
        <v>27</v>
      </c>
      <c r="D138" s="143"/>
      <c r="E138" s="145"/>
      <c r="F138" s="7">
        <v>1</v>
      </c>
      <c r="G138" s="7"/>
      <c r="H138" s="10"/>
      <c r="I138" s="5"/>
      <c r="J138" s="5"/>
      <c r="K138" s="2"/>
    </row>
    <row r="139" spans="1:14" x14ac:dyDescent="0.15">
      <c r="A139" s="112"/>
      <c r="B139" s="142"/>
      <c r="C139" s="138"/>
      <c r="D139" s="144"/>
      <c r="E139" s="144"/>
      <c r="F139" s="2">
        <v>2</v>
      </c>
      <c r="G139" s="10"/>
      <c r="H139" s="10"/>
      <c r="I139" s="1"/>
      <c r="J139" s="1"/>
      <c r="K139" s="2"/>
    </row>
    <row r="140" spans="1:14" x14ac:dyDescent="0.15">
      <c r="A140" s="112"/>
      <c r="B140" s="142"/>
      <c r="C140" s="138"/>
      <c r="D140" s="144"/>
      <c r="E140" s="144"/>
      <c r="F140" s="7">
        <v>3</v>
      </c>
      <c r="G140" s="10"/>
      <c r="H140" s="10"/>
      <c r="I140" s="1"/>
      <c r="J140" s="1"/>
      <c r="K140" s="2"/>
    </row>
    <row r="141" spans="1:14" x14ac:dyDescent="0.15">
      <c r="A141" s="112"/>
      <c r="B141" s="142"/>
      <c r="C141" s="138"/>
      <c r="D141" s="144"/>
      <c r="E141" s="144"/>
      <c r="F141" s="7">
        <v>4</v>
      </c>
      <c r="G141" s="10"/>
      <c r="H141" s="10"/>
      <c r="I141" s="1"/>
      <c r="J141" s="1"/>
      <c r="K141" s="2"/>
    </row>
    <row r="142" spans="1:14" x14ac:dyDescent="0.15">
      <c r="A142" s="112"/>
      <c r="B142" s="142"/>
      <c r="C142" s="138"/>
      <c r="D142" s="144"/>
      <c r="E142" s="144"/>
      <c r="F142" s="2">
        <v>5</v>
      </c>
      <c r="G142" s="10"/>
      <c r="H142" s="10"/>
      <c r="I142" s="1"/>
      <c r="J142" s="1"/>
      <c r="K142" s="2"/>
    </row>
    <row r="143" spans="1:14" x14ac:dyDescent="0.15">
      <c r="A143" s="112"/>
      <c r="B143" s="142"/>
      <c r="C143" s="138"/>
      <c r="D143" s="144"/>
      <c r="E143" s="144"/>
      <c r="F143" s="7">
        <v>6</v>
      </c>
      <c r="G143" s="10"/>
      <c r="H143" s="10"/>
      <c r="I143" s="1"/>
      <c r="J143" s="1"/>
      <c r="K143" s="2"/>
      <c r="M143" s="12"/>
      <c r="N143" s="12"/>
    </row>
    <row r="144" spans="1:14" x14ac:dyDescent="0.15">
      <c r="A144" s="112"/>
      <c r="B144" s="142"/>
      <c r="C144" s="138"/>
      <c r="D144" s="144"/>
      <c r="E144" s="144"/>
      <c r="F144" s="7">
        <v>7</v>
      </c>
      <c r="G144" s="10"/>
      <c r="H144" s="10"/>
      <c r="I144" s="1"/>
      <c r="J144" s="1"/>
      <c r="K144" s="2"/>
      <c r="M144" s="12"/>
      <c r="N144" s="12"/>
    </row>
    <row r="145" spans="1:14" x14ac:dyDescent="0.15">
      <c r="A145" s="113"/>
      <c r="B145" s="142"/>
      <c r="C145" s="139"/>
      <c r="D145" s="144"/>
      <c r="E145" s="144"/>
      <c r="F145" s="2">
        <v>8</v>
      </c>
      <c r="G145" s="10"/>
      <c r="H145" s="10"/>
      <c r="I145" s="1"/>
      <c r="J145" s="1"/>
      <c r="K145" s="2"/>
      <c r="M145" s="12"/>
      <c r="N145" s="12"/>
    </row>
    <row r="146" spans="1:14" x14ac:dyDescent="0.15">
      <c r="A146" s="106" t="s">
        <v>10</v>
      </c>
      <c r="B146" s="106" t="s">
        <v>23</v>
      </c>
      <c r="C146" s="106" t="s">
        <v>28</v>
      </c>
      <c r="D146" s="135"/>
      <c r="E146" s="132"/>
      <c r="F146" s="7">
        <v>1</v>
      </c>
      <c r="G146" s="7"/>
      <c r="H146" s="10"/>
      <c r="I146" s="5"/>
      <c r="J146" s="5"/>
      <c r="K146" s="2"/>
      <c r="M146" s="12"/>
      <c r="N146" s="12"/>
    </row>
    <row r="147" spans="1:14" x14ac:dyDescent="0.15">
      <c r="A147" s="138"/>
      <c r="B147" s="138"/>
      <c r="C147" s="138"/>
      <c r="D147" s="136"/>
      <c r="E147" s="133"/>
      <c r="F147" s="2">
        <v>2</v>
      </c>
      <c r="G147" s="10"/>
      <c r="H147" s="10"/>
      <c r="I147" s="1"/>
      <c r="J147" s="1"/>
      <c r="K147" s="2"/>
      <c r="M147" s="12"/>
      <c r="N147" s="12"/>
    </row>
    <row r="148" spans="1:14" ht="13.5" customHeight="1" x14ac:dyDescent="0.15">
      <c r="A148" s="138"/>
      <c r="B148" s="138"/>
      <c r="C148" s="138"/>
      <c r="D148" s="136"/>
      <c r="E148" s="133"/>
      <c r="F148" s="7">
        <v>3</v>
      </c>
      <c r="G148" s="10"/>
      <c r="H148" s="10"/>
      <c r="I148" s="1"/>
      <c r="J148" s="1"/>
      <c r="K148" s="2"/>
      <c r="M148" s="12"/>
    </row>
    <row r="149" spans="1:14" x14ac:dyDescent="0.15">
      <c r="A149" s="138"/>
      <c r="B149" s="138"/>
      <c r="C149" s="138"/>
      <c r="D149" s="136"/>
      <c r="E149" s="133"/>
      <c r="F149" s="2">
        <v>4</v>
      </c>
      <c r="G149" s="10"/>
      <c r="H149" s="10"/>
      <c r="I149" s="1"/>
      <c r="J149" s="1"/>
      <c r="K149" s="2"/>
      <c r="M149" s="12"/>
    </row>
    <row r="150" spans="1:14" x14ac:dyDescent="0.15">
      <c r="A150" s="138"/>
      <c r="B150" s="138"/>
      <c r="C150" s="138"/>
      <c r="D150" s="136"/>
      <c r="E150" s="133"/>
      <c r="F150" s="7">
        <v>5</v>
      </c>
      <c r="G150" s="10"/>
      <c r="H150" s="10"/>
      <c r="I150" s="1"/>
      <c r="J150" s="1"/>
      <c r="K150" s="2"/>
      <c r="M150" s="12"/>
    </row>
    <row r="151" spans="1:14" x14ac:dyDescent="0.15">
      <c r="A151" s="138"/>
      <c r="B151" s="138"/>
      <c r="C151" s="138"/>
      <c r="D151" s="136"/>
      <c r="E151" s="133"/>
      <c r="F151" s="2">
        <v>6</v>
      </c>
      <c r="G151" s="10"/>
      <c r="H151" s="10"/>
      <c r="I151" s="1"/>
      <c r="J151" s="1"/>
      <c r="K151" s="2"/>
      <c r="M151" s="12"/>
    </row>
    <row r="152" spans="1:14" x14ac:dyDescent="0.15">
      <c r="A152" s="138"/>
      <c r="B152" s="138"/>
      <c r="C152" s="138"/>
      <c r="D152" s="136"/>
      <c r="E152" s="133"/>
      <c r="F152" s="7">
        <v>7</v>
      </c>
      <c r="G152" s="10"/>
      <c r="H152" s="10"/>
      <c r="I152" s="1"/>
      <c r="J152" s="1"/>
      <c r="K152" s="2"/>
      <c r="M152" s="12"/>
    </row>
    <row r="153" spans="1:14" x14ac:dyDescent="0.15">
      <c r="A153" s="139"/>
      <c r="B153" s="139"/>
      <c r="C153" s="139"/>
      <c r="D153" s="137"/>
      <c r="E153" s="134"/>
      <c r="F153" s="2">
        <v>8</v>
      </c>
      <c r="G153" s="10"/>
      <c r="H153" s="10"/>
      <c r="I153" s="1"/>
      <c r="J153" s="1"/>
      <c r="K153" s="2"/>
      <c r="M153" s="12"/>
    </row>
    <row r="154" spans="1:14" x14ac:dyDescent="0.15">
      <c r="A154" s="105" t="s">
        <v>11</v>
      </c>
      <c r="B154" s="106" t="s">
        <v>24</v>
      </c>
      <c r="C154" s="106" t="s">
        <v>28</v>
      </c>
      <c r="D154" s="143"/>
      <c r="E154" s="145"/>
      <c r="F154" s="7">
        <v>1</v>
      </c>
      <c r="G154" s="7"/>
      <c r="H154" s="10"/>
      <c r="I154" s="5"/>
      <c r="J154" s="5"/>
      <c r="K154" s="2"/>
      <c r="M154" s="12"/>
    </row>
    <row r="155" spans="1:14" x14ac:dyDescent="0.15">
      <c r="A155" s="142"/>
      <c r="B155" s="138"/>
      <c r="C155" s="138"/>
      <c r="D155" s="144"/>
      <c r="E155" s="144"/>
      <c r="F155" s="2">
        <v>2</v>
      </c>
      <c r="G155" s="1"/>
      <c r="H155" s="1"/>
      <c r="I155" s="1"/>
      <c r="J155" s="1"/>
      <c r="K155" s="2"/>
      <c r="M155" s="12"/>
    </row>
    <row r="156" spans="1:14" ht="13.5" customHeight="1" x14ac:dyDescent="0.15">
      <c r="A156" s="142"/>
      <c r="B156" s="138"/>
      <c r="C156" s="138"/>
      <c r="D156" s="144"/>
      <c r="E156" s="144"/>
      <c r="F156" s="7">
        <v>3</v>
      </c>
      <c r="G156" s="1"/>
      <c r="H156" s="1"/>
      <c r="I156" s="1"/>
      <c r="J156" s="1"/>
      <c r="K156" s="2"/>
      <c r="M156" s="12"/>
    </row>
    <row r="157" spans="1:14" x14ac:dyDescent="0.15">
      <c r="A157" s="142"/>
      <c r="B157" s="138"/>
      <c r="C157" s="138"/>
      <c r="D157" s="144"/>
      <c r="E157" s="144"/>
      <c r="F157" s="7">
        <v>4</v>
      </c>
      <c r="G157" s="1"/>
      <c r="H157" s="1"/>
      <c r="I157" s="1"/>
      <c r="J157" s="1"/>
      <c r="K157" s="2"/>
      <c r="M157" s="12"/>
    </row>
    <row r="158" spans="1:14" x14ac:dyDescent="0.15">
      <c r="A158" s="142"/>
      <c r="B158" s="138"/>
      <c r="C158" s="138"/>
      <c r="D158" s="144"/>
      <c r="E158" s="144"/>
      <c r="F158" s="2">
        <v>5</v>
      </c>
      <c r="G158" s="1"/>
      <c r="H158" s="1"/>
      <c r="I158" s="1"/>
      <c r="J158" s="1"/>
      <c r="K158" s="2"/>
      <c r="M158" s="12"/>
    </row>
    <row r="159" spans="1:14" x14ac:dyDescent="0.15">
      <c r="A159" s="142"/>
      <c r="B159" s="138"/>
      <c r="C159" s="138"/>
      <c r="D159" s="144"/>
      <c r="E159" s="144"/>
      <c r="F159" s="7">
        <v>6</v>
      </c>
      <c r="G159" s="1"/>
      <c r="H159" s="1"/>
      <c r="I159" s="1"/>
      <c r="J159" s="1"/>
      <c r="K159" s="2"/>
      <c r="M159" s="12"/>
    </row>
    <row r="160" spans="1:14" x14ac:dyDescent="0.15">
      <c r="A160" s="142"/>
      <c r="B160" s="138"/>
      <c r="C160" s="138"/>
      <c r="D160" s="144"/>
      <c r="E160" s="144"/>
      <c r="F160" s="7">
        <v>7</v>
      </c>
      <c r="G160" s="1"/>
      <c r="H160" s="1"/>
      <c r="I160" s="1"/>
      <c r="J160" s="1"/>
      <c r="K160" s="2"/>
      <c r="M160" s="12"/>
    </row>
    <row r="161" spans="1:13" x14ac:dyDescent="0.15">
      <c r="A161" s="142"/>
      <c r="B161" s="139"/>
      <c r="C161" s="139"/>
      <c r="D161" s="144"/>
      <c r="E161" s="144"/>
      <c r="F161" s="2">
        <v>8</v>
      </c>
      <c r="G161" s="1"/>
      <c r="H161" s="1"/>
      <c r="I161" s="1"/>
      <c r="J161" s="1"/>
      <c r="K161" s="2"/>
      <c r="M161" s="12"/>
    </row>
    <row r="162" spans="1:13" x14ac:dyDescent="0.15">
      <c r="K162" s="14"/>
      <c r="M162" s="12"/>
    </row>
    <row r="163" spans="1:13" x14ac:dyDescent="0.15">
      <c r="K163" s="14"/>
      <c r="M163" s="12"/>
    </row>
    <row r="164" spans="1:13" x14ac:dyDescent="0.15">
      <c r="K164" s="14"/>
    </row>
  </sheetData>
  <mergeCells count="150">
    <mergeCell ref="M124:N131"/>
    <mergeCell ref="K6:K7"/>
    <mergeCell ref="K37:K38"/>
    <mergeCell ref="L2:N2"/>
    <mergeCell ref="A2:K2"/>
    <mergeCell ref="A5:K5"/>
    <mergeCell ref="A36:K36"/>
    <mergeCell ref="A39:A40"/>
    <mergeCell ref="B39:B40"/>
    <mergeCell ref="C39:C40"/>
    <mergeCell ref="D39:D40"/>
    <mergeCell ref="E39:E40"/>
    <mergeCell ref="C113:C117"/>
    <mergeCell ref="D113:D117"/>
    <mergeCell ref="E113:E117"/>
    <mergeCell ref="M122:N123"/>
    <mergeCell ref="A20:A21"/>
    <mergeCell ref="B20:B21"/>
    <mergeCell ref="C20:C21"/>
    <mergeCell ref="J6:J7"/>
    <mergeCell ref="F6:G7"/>
    <mergeCell ref="A6:A7"/>
    <mergeCell ref="B6:B7"/>
    <mergeCell ref="C6:C7"/>
    <mergeCell ref="D6:E6"/>
    <mergeCell ref="I6:I7"/>
    <mergeCell ref="F37:G38"/>
    <mergeCell ref="H37:H38"/>
    <mergeCell ref="I37:I38"/>
    <mergeCell ref="A8:A13"/>
    <mergeCell ref="B8:B13"/>
    <mergeCell ref="C8:C13"/>
    <mergeCell ref="D8:D13"/>
    <mergeCell ref="E8:E13"/>
    <mergeCell ref="B24:B29"/>
    <mergeCell ref="C24:C29"/>
    <mergeCell ref="D24:D29"/>
    <mergeCell ref="E24:E29"/>
    <mergeCell ref="A30:A31"/>
    <mergeCell ref="B30:B31"/>
    <mergeCell ref="C30:C31"/>
    <mergeCell ref="D30:D31"/>
    <mergeCell ref="E30:E31"/>
    <mergeCell ref="J37:J38"/>
    <mergeCell ref="A37:A38"/>
    <mergeCell ref="B37:B38"/>
    <mergeCell ref="C37:C38"/>
    <mergeCell ref="D37:E37"/>
    <mergeCell ref="D20:D21"/>
    <mergeCell ref="E20:E21"/>
    <mergeCell ref="A14:A18"/>
    <mergeCell ref="B14:B18"/>
    <mergeCell ref="C14:C18"/>
    <mergeCell ref="D14:D18"/>
    <mergeCell ref="E14:E18"/>
    <mergeCell ref="A24:A29"/>
    <mergeCell ref="A89:A100"/>
    <mergeCell ref="B89:B100"/>
    <mergeCell ref="C89:C100"/>
    <mergeCell ref="D89:D100"/>
    <mergeCell ref="E89:E100"/>
    <mergeCell ref="A77:A88"/>
    <mergeCell ref="B77:B88"/>
    <mergeCell ref="C77:C88"/>
    <mergeCell ref="D77:D88"/>
    <mergeCell ref="E77:E88"/>
    <mergeCell ref="B118:B119"/>
    <mergeCell ref="C124:C125"/>
    <mergeCell ref="D124:D125"/>
    <mergeCell ref="E124:E125"/>
    <mergeCell ref="A128:A129"/>
    <mergeCell ref="A101:A112"/>
    <mergeCell ref="B101:B112"/>
    <mergeCell ref="C101:C112"/>
    <mergeCell ref="D101:D112"/>
    <mergeCell ref="E101:E112"/>
    <mergeCell ref="B124:B125"/>
    <mergeCell ref="C120:C121"/>
    <mergeCell ref="D120:D121"/>
    <mergeCell ref="E120:E121"/>
    <mergeCell ref="A122:A123"/>
    <mergeCell ref="B122:B123"/>
    <mergeCell ref="C122:C123"/>
    <mergeCell ref="D122:D123"/>
    <mergeCell ref="E122:E123"/>
    <mergeCell ref="A124:A125"/>
    <mergeCell ref="D128:E128"/>
    <mergeCell ref="H128:H129"/>
    <mergeCell ref="I128:I129"/>
    <mergeCell ref="J128:J129"/>
    <mergeCell ref="A120:A121"/>
    <mergeCell ref="A154:A161"/>
    <mergeCell ref="B154:B161"/>
    <mergeCell ref="C154:C161"/>
    <mergeCell ref="D154:D161"/>
    <mergeCell ref="E154:E161"/>
    <mergeCell ref="D146:D153"/>
    <mergeCell ref="E146:E153"/>
    <mergeCell ref="A138:A145"/>
    <mergeCell ref="B138:B145"/>
    <mergeCell ref="C138:C145"/>
    <mergeCell ref="D138:D145"/>
    <mergeCell ref="E138:E145"/>
    <mergeCell ref="C146:C153"/>
    <mergeCell ref="B146:B153"/>
    <mergeCell ref="A146:A153"/>
    <mergeCell ref="A65:A76"/>
    <mergeCell ref="B65:B76"/>
    <mergeCell ref="C65:C76"/>
    <mergeCell ref="D65:D76"/>
    <mergeCell ref="E65:E76"/>
    <mergeCell ref="A130:A137"/>
    <mergeCell ref="D3:H3"/>
    <mergeCell ref="H6:H7"/>
    <mergeCell ref="M37:N38"/>
    <mergeCell ref="M39:N60"/>
    <mergeCell ref="M6:N7"/>
    <mergeCell ref="M8:N14"/>
    <mergeCell ref="A118:A119"/>
    <mergeCell ref="B120:B121"/>
    <mergeCell ref="C118:C119"/>
    <mergeCell ref="D118:D119"/>
    <mergeCell ref="E118:E119"/>
    <mergeCell ref="K128:K129"/>
    <mergeCell ref="E130:E137"/>
    <mergeCell ref="D130:D137"/>
    <mergeCell ref="C130:C137"/>
    <mergeCell ref="B130:B137"/>
    <mergeCell ref="B128:B129"/>
    <mergeCell ref="C128:C129"/>
    <mergeCell ref="A41:A46"/>
    <mergeCell ref="B41:B46"/>
    <mergeCell ref="C41:C46"/>
    <mergeCell ref="D41:D46"/>
    <mergeCell ref="E41:E46"/>
    <mergeCell ref="A62:A64"/>
    <mergeCell ref="B62:B64"/>
    <mergeCell ref="C62:C64"/>
    <mergeCell ref="D62:D64"/>
    <mergeCell ref="E62:E64"/>
    <mergeCell ref="A47:A55"/>
    <mergeCell ref="B47:B55"/>
    <mergeCell ref="C47:C55"/>
    <mergeCell ref="D47:D55"/>
    <mergeCell ref="E47:E55"/>
    <mergeCell ref="A56:A61"/>
    <mergeCell ref="B56:B61"/>
    <mergeCell ref="C56:C61"/>
    <mergeCell ref="D56:D61"/>
    <mergeCell ref="E56:E61"/>
  </mergeCells>
  <phoneticPr fontId="2" type="noConversion"/>
  <printOptions horizontalCentered="1"/>
  <pageMargins left="0.23622047244094491" right="0.23622047244094491" top="0.39370078740157483" bottom="0.39370078740157483" header="0" footer="0"/>
  <pageSetup paperSize="9" scale="75" fitToHeight="0" orientation="landscape" r:id="rId1"/>
  <ignoredErrors>
    <ignoredError sqref="K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曹明华</dc:creator>
  <cp:lastModifiedBy>Sun, Tommy</cp:lastModifiedBy>
  <cp:lastPrinted>2023-07-11T05:58:44Z</cp:lastPrinted>
  <dcterms:created xsi:type="dcterms:W3CDTF">2019-05-07T04:25:32Z</dcterms:created>
  <dcterms:modified xsi:type="dcterms:W3CDTF">2023-08-17T10:07:11Z</dcterms:modified>
</cp:coreProperties>
</file>